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XI\CARPETAS\BUENOS AIRES\12.- Formularios\"/>
    </mc:Choice>
  </mc:AlternateContent>
  <xr:revisionPtr revIDLastSave="0" documentId="13_ncr:1_{939AE45F-E4FD-4332-9C6C-436F98F4515C}" xr6:coauthVersionLast="47" xr6:coauthVersionMax="47" xr10:uidLastSave="{00000000-0000-0000-0000-000000000000}"/>
  <bookViews>
    <workbookView xWindow="-60" yWindow="-60" windowWidth="20610" windowHeight="11040" xr2:uid="{77BE9F13-5817-450B-B6BC-07F69708510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1" l="1"/>
  <c r="H127" i="1"/>
  <c r="H124" i="1"/>
  <c r="H123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07" i="1"/>
  <c r="H103" i="1"/>
  <c r="H102" i="1"/>
  <c r="H101" i="1"/>
  <c r="H100" i="1"/>
  <c r="H99" i="1"/>
  <c r="H96" i="1"/>
  <c r="H95" i="1"/>
  <c r="H94" i="1"/>
  <c r="H93" i="1"/>
  <c r="H92" i="1"/>
  <c r="H91" i="1"/>
  <c r="H90" i="1"/>
  <c r="H86" i="1"/>
  <c r="H85" i="1"/>
  <c r="H84" i="1"/>
  <c r="H83" i="1"/>
  <c r="H82" i="1"/>
  <c r="H81" i="1"/>
  <c r="H80" i="1"/>
  <c r="H79" i="1"/>
  <c r="H78" i="1"/>
  <c r="H77" i="1"/>
  <c r="H76" i="1"/>
  <c r="H11" i="1"/>
  <c r="H12" i="1"/>
  <c r="H13" i="1"/>
  <c r="H14" i="1"/>
  <c r="H15" i="1"/>
  <c r="H16" i="1"/>
  <c r="H17" i="1"/>
  <c r="H18" i="1"/>
  <c r="H19" i="1"/>
  <c r="H129" i="1" l="1"/>
  <c r="H125" i="1"/>
  <c r="H121" i="1"/>
  <c r="H104" i="1"/>
  <c r="H97" i="1"/>
  <c r="H87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65" i="1"/>
  <c r="H51" i="1"/>
  <c r="H50" i="1"/>
  <c r="H49" i="1"/>
  <c r="H48" i="1"/>
  <c r="H47" i="1"/>
  <c r="H46" i="1"/>
  <c r="H45" i="1"/>
  <c r="H40" i="1"/>
  <c r="H39" i="1"/>
  <c r="H38" i="1"/>
  <c r="H37" i="1"/>
  <c r="H32" i="1"/>
  <c r="H31" i="1"/>
  <c r="H30" i="1"/>
  <c r="H29" i="1"/>
  <c r="H28" i="1"/>
  <c r="H27" i="1"/>
  <c r="H26" i="1"/>
  <c r="H25" i="1"/>
  <c r="H24" i="1"/>
  <c r="H23" i="1"/>
  <c r="H55" i="1" l="1"/>
  <c r="H36" i="1"/>
  <c r="H20" i="1"/>
  <c r="H44" i="1"/>
  <c r="H52" i="1" l="1"/>
  <c r="H33" i="1"/>
  <c r="H41" i="1"/>
  <c r="H72" i="1"/>
  <c r="H71" i="1"/>
  <c r="H73" i="1" l="1"/>
  <c r="H131" i="1" s="1"/>
  <c r="H134" i="1" l="1"/>
  <c r="H135" i="1" s="1"/>
  <c r="H133" i="1"/>
  <c r="H132" i="1"/>
  <c r="H136" i="1" s="1"/>
  <c r="H138" i="1" s="1"/>
</calcChain>
</file>

<file path=xl/sharedStrings.xml><?xml version="1.0" encoding="utf-8"?>
<sst xmlns="http://schemas.openxmlformats.org/spreadsheetml/2006/main" count="306" uniqueCount="119">
  <si>
    <t>FECHA:</t>
  </si>
  <si>
    <t>DD/MM/AA</t>
  </si>
  <si>
    <t>No.</t>
  </si>
  <si>
    <t>DESCRIPCION</t>
  </si>
  <si>
    <t>UNIDAD</t>
  </si>
  <si>
    <t>CANTIDAD</t>
  </si>
  <si>
    <t>VLR.UNIT</t>
  </si>
  <si>
    <t>VLR. TOTAL</t>
  </si>
  <si>
    <t>M2</t>
  </si>
  <si>
    <t>ML</t>
  </si>
  <si>
    <t>UND</t>
  </si>
  <si>
    <t>M3</t>
  </si>
  <si>
    <t>VALOR PARCIAL</t>
  </si>
  <si>
    <t>TOTAL COSTO DIRECTO</t>
  </si>
  <si>
    <t>ADMINISTRACION</t>
  </si>
  <si>
    <t>UTILIDAD</t>
  </si>
  <si>
    <t>IMPREVISTOS</t>
  </si>
  <si>
    <t>IVA 19% SOBRE U</t>
  </si>
  <si>
    <t>TOTAL COSTO CONSTRUCCIÓN</t>
  </si>
  <si>
    <t>FIRMA</t>
  </si>
  <si>
    <t>REPRESENTANTE LEGAL</t>
  </si>
  <si>
    <t xml:space="preserve">ANEXO 9 FORMULARIO DE ACTIVIDADES Y CANTIDADES </t>
  </si>
  <si>
    <t>LICITACIÓN PRIVADA ABIERTA No. LPA-02– 2024</t>
  </si>
  <si>
    <t>AMPLIACIÓN DE INFRAESTRUCTURA Y DOTACIÓN EN LA SEDE PRINCIPAL, INSTITUCIÓN EDUCATIVA AGROINDUSTRIAL VALENTÍN CARABALÍ, CORREGIMIENTO LA BALSA, MUNICIPIO DE BUENOS AIRES, DEPARTAMENTO DEL CAUCA</t>
  </si>
  <si>
    <t xml:space="preserve">PRELIMINARES </t>
  </si>
  <si>
    <t>CAMPAMENTO PROVISIONAL</t>
  </si>
  <si>
    <t>BAÑOS PORTÁTILES (2)</t>
  </si>
  <si>
    <t>OFICINA</t>
  </si>
  <si>
    <t>ALMACEN</t>
  </si>
  <si>
    <t>CERRAMIENTO PROVISIONAL EN TELA DE POLIPROPILENO H= 2MT</t>
  </si>
  <si>
    <t>LOCALIZACION,REPLANTEO Y VERIFICACION TOPOGRAFICA</t>
  </si>
  <si>
    <t>INSTALACION PROVISIONAL HIDRAULICA</t>
  </si>
  <si>
    <t>INSTALACION PROVISIONAL ENERGIA</t>
  </si>
  <si>
    <t>DESCAPOTE</t>
  </si>
  <si>
    <t>MES</t>
  </si>
  <si>
    <t>MT</t>
  </si>
  <si>
    <t xml:space="preserve">2. CIMENTACION </t>
  </si>
  <si>
    <t>EXCAVACIÓN Y RETIRO DE MATERIAL DE CIMENTACION SUPERFICIAL</t>
  </si>
  <si>
    <t>EXCAVACION MECANICA EN MATERIAL COMUN (INCLUYE RETIRO A BOTADERO
CERTIFICADO)</t>
  </si>
  <si>
    <t>EXCAVACION MANUAL EN MATERIAL COMUN (INCLUYE RETIRO A BOTADERO
CERTIFICADO)</t>
  </si>
  <si>
    <t>CONCRETO POBRE DE LIMPIEZA DE 2000 PSI E=0,05 M</t>
  </si>
  <si>
    <t>ZAPATAS EN CONCRETO DE 3500 PSI</t>
  </si>
  <si>
    <t>PEDESTALES EN CONCRETO DE 3500 PSI</t>
  </si>
  <si>
    <t>LOSA DE CIMENTACION EN CONCRETO DE 3500 PSI</t>
  </si>
  <si>
    <t>ACERO DE REFUERZO 60000 PSI</t>
  </si>
  <si>
    <t>MALLAS ELECTROSOLDADAS</t>
  </si>
  <si>
    <t>RELLENO CON  MATERIAL SELECCIONADO COMPACTADO</t>
  </si>
  <si>
    <t xml:space="preserve">3. ESTRUCTURAS </t>
  </si>
  <si>
    <t>COLUMNAS EN CONCRETO DE 3500 PSI ACABADO A LA VISTA</t>
  </si>
  <si>
    <t>VIGAS AEREA EN CONCRETO DE 3500 PSI ACABADO A LA VISTA</t>
  </si>
  <si>
    <t>LOSETA EN CONCRETO FUNDIDO EN SITIO, EN FACHADA PARA SOPORTE DE VENTANAS
E=0,1 M</t>
  </si>
  <si>
    <t>PLACA ALIGERADA H= 50 CM ; INCLUYE VIGAS  Y VIGUETAS, CON LOSETA DE 7 CM,
CONCRETO DE 3000 PSI</t>
  </si>
  <si>
    <t>ESCALERAS EN CONCRETO DE 3500 PSI</t>
  </si>
  <si>
    <t>4. MAMPOSTERIA - PREFABRICADOS</t>
  </si>
  <si>
    <t>BLOQUE DE CONCRETO DE 12X19X39 CMS. ACABADO LISO.</t>
  </si>
  <si>
    <t>MURO EN LADRILLO CALADO</t>
  </si>
  <si>
    <t>REFORZAMIENTO MAMPOSTERIA CON ACERO DE REFUERZO</t>
  </si>
  <si>
    <t>DOVELA EN CONCRETO FLUIDO PARA REFORZAMIENTO MAMPOSTERIA F'C=3000 PSI</t>
  </si>
  <si>
    <t>ANCLAJE PARA VARILLA DE 1/2"</t>
  </si>
  <si>
    <t>BLOQUE DE CONCRETO DE 12X19X39 CMS. CULATAS DE CUBIERTA</t>
  </si>
  <si>
    <t>ALFAJIAS</t>
  </si>
  <si>
    <t>KG</t>
  </si>
  <si>
    <t>5. INSTALACIONES ELECTRICAS, TELEFONICAS Y COMUNICACIONES</t>
  </si>
  <si>
    <t>SUMINISTRO E INSTALACION DE CABLEADO FUERZA (FASE, NEUTRO, TIERRA)  110 V CALIBRE # 12</t>
  </si>
  <si>
    <t>SUMINISTRO E INSTALACION DE CABLE ENCAUCHETADO 4X8</t>
  </si>
  <si>
    <t>SUMINISTRO E INSTALACION DE CABLE ENCAUCHETADO 4X10</t>
  </si>
  <si>
    <t>SUMINISTRO E INSTALACION DE UPS 3KVA</t>
  </si>
  <si>
    <t>SUMINISTRO E INSTALACION DE TOMACORRIENTES 110 V NO REGULADO</t>
  </si>
  <si>
    <t>SUMINISTRO E INSTALACION DE SISTEMA ELECTRICO 110 V REGULADO</t>
  </si>
  <si>
    <t>SUMINISTRO E INSTALACION  LAMPARA ELECTRICA 2X18</t>
  </si>
  <si>
    <t>SUMINISTRO E INSTALACION  TABLERO 18 CIRCUITOS</t>
  </si>
  <si>
    <t>SUMINISTRO E INSTALACION  TABLERO 12 CIRCUITOS</t>
  </si>
  <si>
    <t>SUMINISTRO E INSTALACION  BREAKER 15 AMP</t>
  </si>
  <si>
    <t>SUMINISTRO E INSTALACION  BREAKER 20 AMP</t>
  </si>
  <si>
    <t>SUMINISTRO E INSTALACION  VARILLA COPPERWELD  5/8</t>
  </si>
  <si>
    <t>SUMINISTRO E INSTALACION DE TUBERIA GALVANIZADA EMT  3/4</t>
  </si>
  <si>
    <t>SUMINISTRO E INSTALACION DE CAJA DE PASO FS  4X2</t>
  </si>
  <si>
    <t>SUMINISTRO E INSTALACION DE CONDULETA LB</t>
  </si>
  <si>
    <t>SUMINISTRO E INSTALACION DE TAPA BUCHIN  3/4</t>
  </si>
  <si>
    <t>SUMINISTRO E INSTALACION DE ABRAZADERA AJUSTABLE  3/4</t>
  </si>
  <si>
    <t>SUMINISTRO E INSTALACION DE CANAL RANURADO</t>
  </si>
  <si>
    <t>6. INSTALACIONES HIDROSANITARIAS</t>
  </si>
  <si>
    <t>GLB</t>
  </si>
  <si>
    <t>7.ENCHAPES Y PISOS</t>
  </si>
  <si>
    <t>ALISTADO PISOS 0,03M, EN MORTERO 1:3</t>
  </si>
  <si>
    <t>PLACAS DE CONTRAPISO E = 0,10 M CONCRETO DE 3000 PSI</t>
  </si>
  <si>
    <t>PISO EN BALDOSA REFERENCIA - BLANCO HUILA . ALFA O SIMILAR</t>
  </si>
  <si>
    <t>ACABADO EN CONCRETO ESCOBIADO, BORDES ACOLILLADOS PARA HUELLA Y
CONTRAHUELLA ESCALERA</t>
  </si>
  <si>
    <t>PISO EN CONCRETO CON ACABADO ESCOBIADO, BORDES ACOLILLADOS, E= 7 cm</t>
  </si>
  <si>
    <t>ESTUCO Y PINTURA SOBRE MAMPOSTERIA</t>
  </si>
  <si>
    <t>8.CUBIERTAS E IMPERMEABILIZACIONES</t>
  </si>
  <si>
    <t>ESTRUCTURA METALICA PARA CUBIERTA</t>
  </si>
  <si>
    <t>CUBIERTA TIPO SANDWICH</t>
  </si>
  <si>
    <t>CANAL GALVANIZADA</t>
  </si>
  <si>
    <t>PUNTO ANCLAJE CUBIERTA</t>
  </si>
  <si>
    <t>SOLAPA EN LAMINA GALVANIZADA</t>
  </si>
  <si>
    <t>VENTANA CORREDIZA V01, 2.81X2.21</t>
  </si>
  <si>
    <t>VENTANA CORREDIZA V01´, 2.81X1.62</t>
  </si>
  <si>
    <t>VENTANA FIJA V02, 2.81X1.42</t>
  </si>
  <si>
    <t>VENTANA FIJA V03, 5X0,8</t>
  </si>
  <si>
    <t>VENTANA FIJA V04, 0.72X2.14</t>
  </si>
  <si>
    <t>VENTANA FIJA V04´0.72X2.14</t>
  </si>
  <si>
    <t>VENTANA FIJA V05; 1.6X0.8</t>
  </si>
  <si>
    <t>VENTANA FIJA V05´,1.6X0.8</t>
  </si>
  <si>
    <t>PUERTA EN LAMINA COLD ROLLED P01, BATIENTE 1.06X2.14</t>
  </si>
  <si>
    <t>PUERTA EN LAMINA COLD ROLLED P02, BATIENTE 1.X2.14</t>
  </si>
  <si>
    <t>PUERTA EN LAMINA COLD ROLLED P04, BATIENTE  0.84X2.14</t>
  </si>
  <si>
    <t>PASAMANOS ESCALERAS EN TUBULAR METALICO.</t>
  </si>
  <si>
    <t>BARANDA METALICA</t>
  </si>
  <si>
    <t>ESCALERA ACCESO A CUBIERTA</t>
  </si>
  <si>
    <t>9. CARPINTERIA METALICA</t>
  </si>
  <si>
    <t>10. OBRAS EXTERIORES</t>
  </si>
  <si>
    <t>CORDON EN CONCRETO 3000 PSI,  0.1X0.2  MT</t>
  </si>
  <si>
    <t>ANDEN EN CONCRETO 3000 PSI,  E=0.1 MT</t>
  </si>
  <si>
    <t>11. ASEO</t>
  </si>
  <si>
    <t>ASEO GENERAL DE OBRA</t>
  </si>
  <si>
    <t>SEÑALETICA (señal tipo 22 X 15 cm)</t>
  </si>
  <si>
    <t>DIA</t>
  </si>
  <si>
    <t xml:space="preserve">TOTAL COSTO INDIRECTO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</si>
</sst>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&quot;$&quot;\ #,##0.00"/>
    <numFmt numFmtId="166" formatCode="&quot;$&quot;\ #,##0"/>
    <numFmt numFmtId="167" formatCode="_-* #,##0.0000_-;\-* #,##0.0000_-;_-* &quot;-&quot;??_-;_-@_-"/>
    <numFmt numFmtId="168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721 Ex BT"/>
      <family val="2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8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rgb="FF000000"/>
      <name val="Calibri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2" applyNumberFormat="1" applyFont="1" applyFill="1" applyBorder="1" applyAlignment="1">
      <alignment horizontal="center" vertical="center" wrapText="1"/>
    </xf>
    <xf numFmtId="41" fontId="5" fillId="0" borderId="16" xfId="2" applyFont="1" applyFill="1" applyBorder="1" applyAlignment="1">
      <alignment horizontal="center" vertical="center" wrapText="1"/>
    </xf>
    <xf numFmtId="41" fontId="5" fillId="0" borderId="17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2" applyNumberFormat="1" applyFont="1" applyFill="1" applyBorder="1" applyAlignment="1">
      <alignment horizontal="center" vertical="center" wrapText="1"/>
    </xf>
    <xf numFmtId="165" fontId="4" fillId="0" borderId="10" xfId="2" applyNumberFormat="1" applyFont="1" applyFill="1" applyBorder="1" applyAlignment="1">
      <alignment horizontal="right" vertical="center" wrapText="1"/>
    </xf>
    <xf numFmtId="165" fontId="4" fillId="0" borderId="11" xfId="2" applyNumberFormat="1" applyFont="1" applyFill="1" applyBorder="1" applyAlignment="1">
      <alignment horizontal="right" vertical="center" wrapText="1"/>
    </xf>
    <xf numFmtId="166" fontId="4" fillId="0" borderId="11" xfId="2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0" borderId="8" xfId="2" applyNumberFormat="1" applyFont="1" applyFill="1" applyBorder="1" applyAlignment="1">
      <alignment horizontal="right" vertical="center" wrapText="1"/>
    </xf>
    <xf numFmtId="165" fontId="5" fillId="0" borderId="0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vertical="center"/>
    </xf>
    <xf numFmtId="168" fontId="4" fillId="0" borderId="0" xfId="3" applyNumberFormat="1" applyFont="1" applyAlignment="1">
      <alignment vertical="center"/>
    </xf>
    <xf numFmtId="0" fontId="6" fillId="0" borderId="0" xfId="0" applyFont="1"/>
    <xf numFmtId="0" fontId="4" fillId="0" borderId="21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2" fontId="8" fillId="0" borderId="26" xfId="0" applyNumberFormat="1" applyFont="1" applyBorder="1" applyAlignment="1">
      <alignment horizontal="right" vertical="top" shrinkToFit="1"/>
    </xf>
    <xf numFmtId="2" fontId="9" fillId="0" borderId="26" xfId="0" applyNumberFormat="1" applyFont="1" applyBorder="1" applyAlignment="1">
      <alignment horizontal="right" vertical="top" shrinkToFit="1"/>
    </xf>
    <xf numFmtId="165" fontId="5" fillId="0" borderId="12" xfId="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5" fontId="5" fillId="0" borderId="12" xfId="2" applyNumberFormat="1" applyFont="1" applyFill="1" applyBorder="1" applyAlignment="1">
      <alignment horizontal="right" vertical="center" wrapText="1"/>
    </xf>
    <xf numFmtId="165" fontId="5" fillId="0" borderId="7" xfId="2" applyNumberFormat="1" applyFont="1" applyFill="1" applyBorder="1" applyAlignment="1">
      <alignment horizontal="right" vertical="center" wrapText="1"/>
    </xf>
    <xf numFmtId="165" fontId="5" fillId="0" borderId="18" xfId="2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165" fontId="5" fillId="2" borderId="2" xfId="2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9" fontId="4" fillId="0" borderId="10" xfId="4" applyFont="1" applyFill="1" applyBorder="1" applyAlignment="1">
      <alignment horizontal="center" vertical="center"/>
    </xf>
    <xf numFmtId="165" fontId="4" fillId="0" borderId="11" xfId="2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wrapText="1"/>
    </xf>
    <xf numFmtId="165" fontId="5" fillId="3" borderId="8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165" fontId="4" fillId="0" borderId="17" xfId="2" applyNumberFormat="1" applyFont="1" applyFill="1" applyBorder="1" applyAlignment="1">
      <alignment horizontal="center" vertical="center"/>
    </xf>
  </cellXfs>
  <cellStyles count="6">
    <cellStyle name="Millares" xfId="1" builtinId="3"/>
    <cellStyle name="Millares [0]" xfId="2" builtinId="6"/>
    <cellStyle name="Moneda" xfId="3" builtinId="4"/>
    <cellStyle name="Normal" xfId="0" builtinId="0"/>
    <cellStyle name="Normal 4" xfId="5" xr:uid="{E7886683-5751-473B-8ED8-39C7945E763A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383A-D773-44C7-9448-8626DDA1AB82}">
  <dimension ref="B1:H145"/>
  <sheetViews>
    <sheetView tabSelected="1" topLeftCell="A69" workbookViewId="0">
      <selection activeCell="K20" sqref="K20"/>
    </sheetView>
  </sheetViews>
  <sheetFormatPr baseColWidth="10" defaultRowHeight="15" x14ac:dyDescent="0.25"/>
  <cols>
    <col min="1" max="1" width="3.7109375" customWidth="1"/>
    <col min="2" max="2" width="8.28515625" customWidth="1"/>
    <col min="4" max="4" width="41.42578125" customWidth="1"/>
    <col min="8" max="8" width="19.85546875" customWidth="1"/>
  </cols>
  <sheetData>
    <row r="1" spans="2:8" ht="15.75" thickBot="1" x14ac:dyDescent="0.3"/>
    <row r="2" spans="2:8" x14ac:dyDescent="0.25">
      <c r="B2" s="45" t="s">
        <v>21</v>
      </c>
      <c r="C2" s="46"/>
      <c r="D2" s="46"/>
      <c r="E2" s="46"/>
      <c r="F2" s="46"/>
      <c r="G2" s="46"/>
      <c r="H2" s="47"/>
    </row>
    <row r="3" spans="2:8" ht="15.75" thickBot="1" x14ac:dyDescent="0.3">
      <c r="B3" s="48" t="s">
        <v>22</v>
      </c>
      <c r="C3" s="49"/>
      <c r="D3" s="49"/>
      <c r="E3" s="49"/>
      <c r="F3" s="50"/>
      <c r="G3" s="1" t="s">
        <v>0</v>
      </c>
      <c r="H3" s="2" t="s">
        <v>1</v>
      </c>
    </row>
    <row r="4" spans="2:8" x14ac:dyDescent="0.25">
      <c r="B4" s="51" t="s">
        <v>23</v>
      </c>
      <c r="C4" s="52"/>
      <c r="D4" s="52"/>
      <c r="E4" s="52"/>
      <c r="F4" s="52"/>
      <c r="G4" s="53"/>
      <c r="H4" s="54"/>
    </row>
    <row r="5" spans="2:8" x14ac:dyDescent="0.25">
      <c r="B5" s="51"/>
      <c r="C5" s="52"/>
      <c r="D5" s="52"/>
      <c r="E5" s="52"/>
      <c r="F5" s="52"/>
      <c r="G5" s="53"/>
      <c r="H5" s="54"/>
    </row>
    <row r="6" spans="2:8" ht="15.75" thickBot="1" x14ac:dyDescent="0.3">
      <c r="B6" s="55"/>
      <c r="C6" s="56"/>
      <c r="D6" s="56"/>
      <c r="E6" s="56"/>
      <c r="F6" s="56"/>
      <c r="G6" s="57"/>
      <c r="H6" s="58"/>
    </row>
    <row r="7" spans="2:8" ht="15.75" thickBot="1" x14ac:dyDescent="0.3">
      <c r="B7" s="59"/>
      <c r="C7" s="60"/>
      <c r="D7" s="60"/>
      <c r="E7" s="60"/>
      <c r="F7" s="60"/>
      <c r="G7" s="60"/>
      <c r="H7" s="61"/>
    </row>
    <row r="8" spans="2:8" ht="30.75" thickBot="1" x14ac:dyDescent="0.3">
      <c r="B8" s="3" t="s">
        <v>2</v>
      </c>
      <c r="C8" s="62" t="s">
        <v>3</v>
      </c>
      <c r="D8" s="62"/>
      <c r="E8" s="4" t="s">
        <v>4</v>
      </c>
      <c r="F8" s="5" t="s">
        <v>5</v>
      </c>
      <c r="G8" s="6" t="s">
        <v>6</v>
      </c>
      <c r="H8" s="7" t="s">
        <v>7</v>
      </c>
    </row>
    <row r="9" spans="2:8" ht="15.75" thickBot="1" x14ac:dyDescent="0.3">
      <c r="B9" s="59"/>
      <c r="C9" s="60"/>
      <c r="D9" s="60"/>
      <c r="E9" s="60"/>
      <c r="F9" s="60"/>
      <c r="G9" s="60"/>
      <c r="H9" s="61"/>
    </row>
    <row r="10" spans="2:8" ht="15" customHeight="1" x14ac:dyDescent="0.25">
      <c r="B10" s="42" t="s">
        <v>24</v>
      </c>
      <c r="C10" s="43"/>
      <c r="D10" s="43"/>
      <c r="E10" s="43"/>
      <c r="F10" s="43"/>
      <c r="G10" s="43"/>
      <c r="H10" s="44"/>
    </row>
    <row r="11" spans="2:8" ht="15" customHeight="1" x14ac:dyDescent="0.25">
      <c r="B11" s="8">
        <v>1.01</v>
      </c>
      <c r="C11" s="40" t="s">
        <v>25</v>
      </c>
      <c r="D11" s="41" t="s">
        <v>25</v>
      </c>
      <c r="E11" s="9" t="s">
        <v>8</v>
      </c>
      <c r="F11" s="10">
        <v>9</v>
      </c>
      <c r="G11" s="11"/>
      <c r="H11" s="12">
        <f>ROUND((G11*F11),0)</f>
        <v>0</v>
      </c>
    </row>
    <row r="12" spans="2:8" ht="15" customHeight="1" x14ac:dyDescent="0.25">
      <c r="B12" s="8">
        <v>1.02</v>
      </c>
      <c r="C12" s="40" t="s">
        <v>26</v>
      </c>
      <c r="D12" s="41" t="s">
        <v>26</v>
      </c>
      <c r="E12" s="9" t="s">
        <v>34</v>
      </c>
      <c r="F12" s="10">
        <v>8</v>
      </c>
      <c r="G12" s="11"/>
      <c r="H12" s="12">
        <f t="shared" ref="H12:H19" si="0">ROUND((G12*F12),0)</f>
        <v>0</v>
      </c>
    </row>
    <row r="13" spans="2:8" ht="15" customHeight="1" x14ac:dyDescent="0.25">
      <c r="B13" s="8">
        <v>1.03</v>
      </c>
      <c r="C13" s="40" t="s">
        <v>27</v>
      </c>
      <c r="D13" s="41" t="s">
        <v>27</v>
      </c>
      <c r="E13" s="9" t="s">
        <v>8</v>
      </c>
      <c r="F13" s="10">
        <v>10</v>
      </c>
      <c r="G13" s="11"/>
      <c r="H13" s="12">
        <f t="shared" si="0"/>
        <v>0</v>
      </c>
    </row>
    <row r="14" spans="2:8" ht="15" customHeight="1" x14ac:dyDescent="0.25">
      <c r="B14" s="8">
        <v>1.04</v>
      </c>
      <c r="C14" s="40" t="s">
        <v>28</v>
      </c>
      <c r="D14" s="41" t="s">
        <v>28</v>
      </c>
      <c r="E14" s="9" t="s">
        <v>8</v>
      </c>
      <c r="F14" s="10">
        <v>8</v>
      </c>
      <c r="G14" s="11"/>
      <c r="H14" s="12">
        <f>ROUND((G14*F14),0)</f>
        <v>0</v>
      </c>
    </row>
    <row r="15" spans="2:8" ht="15" customHeight="1" x14ac:dyDescent="0.25">
      <c r="B15" s="8">
        <v>1.05</v>
      </c>
      <c r="C15" s="40" t="s">
        <v>29</v>
      </c>
      <c r="D15" s="41" t="s">
        <v>29</v>
      </c>
      <c r="E15" s="9" t="s">
        <v>35</v>
      </c>
      <c r="F15" s="10">
        <v>45</v>
      </c>
      <c r="G15" s="11"/>
      <c r="H15" s="12">
        <f t="shared" si="0"/>
        <v>0</v>
      </c>
    </row>
    <row r="16" spans="2:8" ht="15" customHeight="1" x14ac:dyDescent="0.25">
      <c r="B16" s="8">
        <v>1.06</v>
      </c>
      <c r="C16" s="40" t="s">
        <v>30</v>
      </c>
      <c r="D16" s="41" t="s">
        <v>30</v>
      </c>
      <c r="E16" s="9" t="s">
        <v>8</v>
      </c>
      <c r="F16" s="10">
        <v>299</v>
      </c>
      <c r="G16" s="11"/>
      <c r="H16" s="12">
        <f t="shared" si="0"/>
        <v>0</v>
      </c>
    </row>
    <row r="17" spans="2:8" ht="15" customHeight="1" x14ac:dyDescent="0.25">
      <c r="B17" s="8">
        <v>1.07</v>
      </c>
      <c r="C17" s="40" t="s">
        <v>31</v>
      </c>
      <c r="D17" s="41" t="s">
        <v>31</v>
      </c>
      <c r="E17" s="9" t="s">
        <v>10</v>
      </c>
      <c r="F17" s="10">
        <v>1</v>
      </c>
      <c r="G17" s="11"/>
      <c r="H17" s="12">
        <f t="shared" si="0"/>
        <v>0</v>
      </c>
    </row>
    <row r="18" spans="2:8" ht="15" customHeight="1" x14ac:dyDescent="0.25">
      <c r="B18" s="8">
        <v>1.08</v>
      </c>
      <c r="C18" s="40" t="s">
        <v>32</v>
      </c>
      <c r="D18" s="41" t="s">
        <v>32</v>
      </c>
      <c r="E18" s="9" t="s">
        <v>10</v>
      </c>
      <c r="F18" s="10">
        <v>1</v>
      </c>
      <c r="G18" s="11"/>
      <c r="H18" s="12">
        <f t="shared" si="0"/>
        <v>0</v>
      </c>
    </row>
    <row r="19" spans="2:8" ht="15" customHeight="1" x14ac:dyDescent="0.25">
      <c r="B19" s="8">
        <v>1.0900000000000001</v>
      </c>
      <c r="C19" s="40" t="s">
        <v>33</v>
      </c>
      <c r="D19" s="41" t="s">
        <v>33</v>
      </c>
      <c r="E19" s="9" t="s">
        <v>8</v>
      </c>
      <c r="F19" s="10">
        <v>350</v>
      </c>
      <c r="G19" s="11"/>
      <c r="H19" s="12">
        <f t="shared" si="0"/>
        <v>0</v>
      </c>
    </row>
    <row r="20" spans="2:8" ht="15.75" thickBot="1" x14ac:dyDescent="0.3">
      <c r="B20" s="14"/>
      <c r="C20" s="33"/>
      <c r="D20" s="33"/>
      <c r="E20" s="15"/>
      <c r="F20" s="29" t="s">
        <v>12</v>
      </c>
      <c r="G20" s="29"/>
      <c r="H20" s="16">
        <f>SUM(H11:H19)</f>
        <v>0</v>
      </c>
    </row>
    <row r="21" spans="2:8" ht="15.75" thickBot="1" x14ac:dyDescent="0.3">
      <c r="B21" s="34"/>
      <c r="C21" s="35"/>
      <c r="D21" s="35"/>
      <c r="E21" s="35"/>
      <c r="F21" s="35"/>
      <c r="G21" s="35"/>
      <c r="H21" s="36"/>
    </row>
    <row r="22" spans="2:8" x14ac:dyDescent="0.25">
      <c r="B22" s="37" t="s">
        <v>36</v>
      </c>
      <c r="C22" s="38"/>
      <c r="D22" s="38"/>
      <c r="E22" s="38"/>
      <c r="F22" s="38"/>
      <c r="G22" s="38"/>
      <c r="H22" s="39"/>
    </row>
    <row r="23" spans="2:8" x14ac:dyDescent="0.25">
      <c r="B23" s="8">
        <v>2.0099999999999998</v>
      </c>
      <c r="C23" s="27" t="s">
        <v>37</v>
      </c>
      <c r="D23" s="27" t="s">
        <v>37</v>
      </c>
      <c r="E23" s="9" t="s">
        <v>8</v>
      </c>
      <c r="F23" s="10">
        <v>36</v>
      </c>
      <c r="G23" s="11"/>
      <c r="H23" s="12">
        <f t="shared" ref="H23:H32" si="1">ROUND((G23*F23),0)</f>
        <v>0</v>
      </c>
    </row>
    <row r="24" spans="2:8" x14ac:dyDescent="0.25">
      <c r="B24" s="8">
        <v>2.02</v>
      </c>
      <c r="C24" s="27" t="s">
        <v>38</v>
      </c>
      <c r="D24" s="27" t="s">
        <v>38</v>
      </c>
      <c r="E24" s="9" t="s">
        <v>9</v>
      </c>
      <c r="F24" s="10">
        <v>125</v>
      </c>
      <c r="G24" s="11"/>
      <c r="H24" s="12">
        <f t="shared" si="1"/>
        <v>0</v>
      </c>
    </row>
    <row r="25" spans="2:8" x14ac:dyDescent="0.25">
      <c r="B25" s="8">
        <v>2.0299999999999998</v>
      </c>
      <c r="C25" s="27" t="s">
        <v>39</v>
      </c>
      <c r="D25" s="27" t="s">
        <v>39</v>
      </c>
      <c r="E25" s="9" t="s">
        <v>9</v>
      </c>
      <c r="F25" s="10">
        <v>120.4</v>
      </c>
      <c r="G25" s="11"/>
      <c r="H25" s="12">
        <f t="shared" si="1"/>
        <v>0</v>
      </c>
    </row>
    <row r="26" spans="2:8" x14ac:dyDescent="0.25">
      <c r="B26" s="8">
        <v>2.04</v>
      </c>
      <c r="C26" s="27" t="s">
        <v>40</v>
      </c>
      <c r="D26" s="27" t="s">
        <v>40</v>
      </c>
      <c r="E26" s="9" t="s">
        <v>8</v>
      </c>
      <c r="F26" s="10">
        <v>86.9</v>
      </c>
      <c r="G26" s="11"/>
      <c r="H26" s="12">
        <f t="shared" si="1"/>
        <v>0</v>
      </c>
    </row>
    <row r="27" spans="2:8" x14ac:dyDescent="0.25">
      <c r="B27" s="8">
        <v>2.0499999999999998</v>
      </c>
      <c r="C27" s="27" t="s">
        <v>41</v>
      </c>
      <c r="D27" s="27" t="s">
        <v>41</v>
      </c>
      <c r="E27" s="9" t="s">
        <v>9</v>
      </c>
      <c r="F27" s="10">
        <v>20.9</v>
      </c>
      <c r="G27" s="11"/>
      <c r="H27" s="12">
        <f t="shared" si="1"/>
        <v>0</v>
      </c>
    </row>
    <row r="28" spans="2:8" x14ac:dyDescent="0.25">
      <c r="B28" s="8">
        <v>2.06</v>
      </c>
      <c r="C28" s="27" t="s">
        <v>42</v>
      </c>
      <c r="D28" s="27" t="s">
        <v>42</v>
      </c>
      <c r="E28" s="9" t="s">
        <v>9</v>
      </c>
      <c r="F28" s="10">
        <v>4.3</v>
      </c>
      <c r="G28" s="11"/>
      <c r="H28" s="12">
        <f t="shared" si="1"/>
        <v>0</v>
      </c>
    </row>
    <row r="29" spans="2:8" x14ac:dyDescent="0.25">
      <c r="B29" s="8">
        <v>2.0699999999999998</v>
      </c>
      <c r="C29" s="27" t="s">
        <v>43</v>
      </c>
      <c r="D29" s="27" t="s">
        <v>43</v>
      </c>
      <c r="E29" s="9" t="s">
        <v>9</v>
      </c>
      <c r="F29" s="10">
        <v>150.30000000000001</v>
      </c>
      <c r="G29" s="11"/>
      <c r="H29" s="12">
        <f t="shared" si="1"/>
        <v>0</v>
      </c>
    </row>
    <row r="30" spans="2:8" x14ac:dyDescent="0.25">
      <c r="B30" s="8">
        <v>2.08</v>
      </c>
      <c r="C30" s="27" t="s">
        <v>44</v>
      </c>
      <c r="D30" s="27" t="s">
        <v>44</v>
      </c>
      <c r="E30" s="9" t="s">
        <v>9</v>
      </c>
      <c r="F30" s="10">
        <v>15910</v>
      </c>
      <c r="G30" s="11"/>
      <c r="H30" s="12">
        <f t="shared" si="1"/>
        <v>0</v>
      </c>
    </row>
    <row r="31" spans="2:8" x14ac:dyDescent="0.25">
      <c r="B31" s="8">
        <v>2.09</v>
      </c>
      <c r="C31" s="27" t="s">
        <v>45</v>
      </c>
      <c r="D31" s="27" t="s">
        <v>45</v>
      </c>
      <c r="E31" s="9" t="s">
        <v>9</v>
      </c>
      <c r="F31" s="10">
        <v>449.43</v>
      </c>
      <c r="G31" s="11"/>
      <c r="H31" s="12">
        <f t="shared" si="1"/>
        <v>0</v>
      </c>
    </row>
    <row r="32" spans="2:8" x14ac:dyDescent="0.25">
      <c r="B32" s="8">
        <v>2.1</v>
      </c>
      <c r="C32" s="27" t="s">
        <v>46</v>
      </c>
      <c r="D32" s="27" t="s">
        <v>46</v>
      </c>
      <c r="E32" s="9" t="s">
        <v>9</v>
      </c>
      <c r="F32" s="10">
        <v>84</v>
      </c>
      <c r="G32" s="11"/>
      <c r="H32" s="12">
        <f t="shared" si="1"/>
        <v>0</v>
      </c>
    </row>
    <row r="33" spans="2:8" ht="15.75" thickBot="1" x14ac:dyDescent="0.3">
      <c r="B33" s="14"/>
      <c r="C33" s="57"/>
      <c r="D33" s="57"/>
      <c r="E33" s="15"/>
      <c r="F33" s="29" t="s">
        <v>12</v>
      </c>
      <c r="G33" s="29"/>
      <c r="H33" s="16">
        <f>SUM(H23:H32)</f>
        <v>0</v>
      </c>
    </row>
    <row r="34" spans="2:8" ht="15.75" thickBot="1" x14ac:dyDescent="0.3">
      <c r="B34" s="34"/>
      <c r="C34" s="35"/>
      <c r="D34" s="35"/>
      <c r="E34" s="35"/>
      <c r="F34" s="35"/>
      <c r="G34" s="35"/>
      <c r="H34" s="36"/>
    </row>
    <row r="35" spans="2:8" x14ac:dyDescent="0.25">
      <c r="B35" s="37" t="s">
        <v>47</v>
      </c>
      <c r="C35" s="38"/>
      <c r="D35" s="38"/>
      <c r="E35" s="38"/>
      <c r="F35" s="38"/>
      <c r="G35" s="38"/>
      <c r="H35" s="39"/>
    </row>
    <row r="36" spans="2:8" ht="15" customHeight="1" x14ac:dyDescent="0.25">
      <c r="B36" s="8">
        <v>3.01</v>
      </c>
      <c r="C36" s="40" t="s">
        <v>48</v>
      </c>
      <c r="D36" s="41" t="s">
        <v>48</v>
      </c>
      <c r="E36" s="9" t="s">
        <v>11</v>
      </c>
      <c r="F36" s="10">
        <v>12.4</v>
      </c>
      <c r="G36" s="11"/>
      <c r="H36" s="13">
        <f t="shared" ref="H36:H40" si="2">ROUND((G36*F36),0)</f>
        <v>0</v>
      </c>
    </row>
    <row r="37" spans="2:8" ht="15" customHeight="1" x14ac:dyDescent="0.25">
      <c r="B37" s="8">
        <v>3.02</v>
      </c>
      <c r="C37" s="40" t="s">
        <v>49</v>
      </c>
      <c r="D37" s="41" t="s">
        <v>49</v>
      </c>
      <c r="E37" s="9" t="s">
        <v>11</v>
      </c>
      <c r="F37" s="10">
        <v>11.3</v>
      </c>
      <c r="G37" s="11"/>
      <c r="H37" s="13">
        <f t="shared" si="2"/>
        <v>0</v>
      </c>
    </row>
    <row r="38" spans="2:8" ht="15" customHeight="1" x14ac:dyDescent="0.25">
      <c r="B38" s="8">
        <v>3.03</v>
      </c>
      <c r="C38" s="40" t="s">
        <v>50</v>
      </c>
      <c r="D38" s="41" t="s">
        <v>50</v>
      </c>
      <c r="E38" s="9" t="s">
        <v>35</v>
      </c>
      <c r="F38" s="10">
        <v>40.200000000000003</v>
      </c>
      <c r="G38" s="11"/>
      <c r="H38" s="13">
        <f t="shared" si="2"/>
        <v>0</v>
      </c>
    </row>
    <row r="39" spans="2:8" ht="15" customHeight="1" x14ac:dyDescent="0.25">
      <c r="B39" s="8">
        <v>3.04</v>
      </c>
      <c r="C39" s="40" t="s">
        <v>51</v>
      </c>
      <c r="D39" s="41" t="s">
        <v>51</v>
      </c>
      <c r="E39" s="9" t="s">
        <v>8</v>
      </c>
      <c r="F39" s="10">
        <v>135.1</v>
      </c>
      <c r="G39" s="11"/>
      <c r="H39" s="13">
        <f t="shared" si="2"/>
        <v>0</v>
      </c>
    </row>
    <row r="40" spans="2:8" ht="15" customHeight="1" x14ac:dyDescent="0.25">
      <c r="B40" s="8">
        <v>3.05</v>
      </c>
      <c r="C40" s="40" t="s">
        <v>52</v>
      </c>
      <c r="D40" s="41" t="s">
        <v>52</v>
      </c>
      <c r="E40" s="9" t="s">
        <v>11</v>
      </c>
      <c r="F40" s="10">
        <v>3.2</v>
      </c>
      <c r="G40" s="11"/>
      <c r="H40" s="13">
        <f t="shared" si="2"/>
        <v>0</v>
      </c>
    </row>
    <row r="41" spans="2:8" ht="15.75" thickBot="1" x14ac:dyDescent="0.3">
      <c r="B41" s="14"/>
      <c r="C41" s="29" t="s">
        <v>12</v>
      </c>
      <c r="D41" s="29"/>
      <c r="E41" s="29"/>
      <c r="F41" s="29"/>
      <c r="G41" s="29"/>
      <c r="H41" s="16">
        <f>SUM(H36:H40)</f>
        <v>0</v>
      </c>
    </row>
    <row r="42" spans="2:8" ht="15.75" thickBot="1" x14ac:dyDescent="0.3">
      <c r="B42" s="34"/>
      <c r="C42" s="35"/>
      <c r="D42" s="35"/>
      <c r="E42" s="35"/>
      <c r="F42" s="35"/>
      <c r="G42" s="35"/>
      <c r="H42" s="36"/>
    </row>
    <row r="43" spans="2:8" x14ac:dyDescent="0.25">
      <c r="B43" s="37" t="s">
        <v>53</v>
      </c>
      <c r="C43" s="38"/>
      <c r="D43" s="38"/>
      <c r="E43" s="38"/>
      <c r="F43" s="38"/>
      <c r="G43" s="38"/>
      <c r="H43" s="39"/>
    </row>
    <row r="44" spans="2:8" x14ac:dyDescent="0.25">
      <c r="B44" s="8">
        <v>4.01</v>
      </c>
      <c r="C44" s="27" t="s">
        <v>54</v>
      </c>
      <c r="D44" s="27" t="s">
        <v>54</v>
      </c>
      <c r="E44" s="9" t="s">
        <v>8</v>
      </c>
      <c r="F44" s="10">
        <v>237</v>
      </c>
      <c r="G44" s="11"/>
      <c r="H44" s="13">
        <f t="shared" ref="H44:H51" si="3">ROUND((G44*F44),0)</f>
        <v>0</v>
      </c>
    </row>
    <row r="45" spans="2:8" x14ac:dyDescent="0.25">
      <c r="B45" s="8">
        <v>4.0199999999999996</v>
      </c>
      <c r="C45" s="27" t="s">
        <v>54</v>
      </c>
      <c r="D45" s="27" t="s">
        <v>54</v>
      </c>
      <c r="E45" s="9" t="s">
        <v>35</v>
      </c>
      <c r="F45" s="10">
        <v>121</v>
      </c>
      <c r="G45" s="11"/>
      <c r="H45" s="13">
        <f t="shared" si="3"/>
        <v>0</v>
      </c>
    </row>
    <row r="46" spans="2:8" x14ac:dyDescent="0.25">
      <c r="B46" s="8">
        <v>4.03</v>
      </c>
      <c r="C46" s="27" t="s">
        <v>55</v>
      </c>
      <c r="D46" s="27" t="s">
        <v>55</v>
      </c>
      <c r="E46" s="9" t="s">
        <v>8</v>
      </c>
      <c r="F46" s="10">
        <v>67</v>
      </c>
      <c r="G46" s="11"/>
      <c r="H46" s="13">
        <f t="shared" si="3"/>
        <v>0</v>
      </c>
    </row>
    <row r="47" spans="2:8" x14ac:dyDescent="0.25">
      <c r="B47" s="8">
        <v>4.04</v>
      </c>
      <c r="C47" s="27" t="s">
        <v>56</v>
      </c>
      <c r="D47" s="27" t="s">
        <v>56</v>
      </c>
      <c r="E47" s="9" t="s">
        <v>61</v>
      </c>
      <c r="F47" s="10">
        <v>1068</v>
      </c>
      <c r="G47" s="11"/>
      <c r="H47" s="13">
        <f t="shared" si="3"/>
        <v>0</v>
      </c>
    </row>
    <row r="48" spans="2:8" x14ac:dyDescent="0.25">
      <c r="B48" s="8">
        <v>4.05</v>
      </c>
      <c r="C48" s="27" t="s">
        <v>57</v>
      </c>
      <c r="D48" s="27" t="s">
        <v>57</v>
      </c>
      <c r="E48" s="9" t="s">
        <v>35</v>
      </c>
      <c r="F48" s="10">
        <v>670</v>
      </c>
      <c r="G48" s="11"/>
      <c r="H48" s="13">
        <f t="shared" si="3"/>
        <v>0</v>
      </c>
    </row>
    <row r="49" spans="2:8" x14ac:dyDescent="0.25">
      <c r="B49" s="8">
        <v>4.0599999999999996</v>
      </c>
      <c r="C49" s="27" t="s">
        <v>58</v>
      </c>
      <c r="D49" s="27" t="s">
        <v>58</v>
      </c>
      <c r="E49" s="9" t="s">
        <v>10</v>
      </c>
      <c r="F49" s="10">
        <v>332</v>
      </c>
      <c r="G49" s="11"/>
      <c r="H49" s="13">
        <f t="shared" si="3"/>
        <v>0</v>
      </c>
    </row>
    <row r="50" spans="2:8" x14ac:dyDescent="0.25">
      <c r="B50" s="8">
        <v>4.07</v>
      </c>
      <c r="C50" s="27" t="s">
        <v>59</v>
      </c>
      <c r="D50" s="27" t="s">
        <v>59</v>
      </c>
      <c r="E50" s="9" t="s">
        <v>8</v>
      </c>
      <c r="F50" s="10">
        <v>90.1</v>
      </c>
      <c r="G50" s="11"/>
      <c r="H50" s="13">
        <f t="shared" si="3"/>
        <v>0</v>
      </c>
    </row>
    <row r="51" spans="2:8" x14ac:dyDescent="0.25">
      <c r="B51" s="8">
        <v>4.08</v>
      </c>
      <c r="C51" s="27" t="s">
        <v>60</v>
      </c>
      <c r="D51" s="27" t="s">
        <v>60</v>
      </c>
      <c r="E51" s="9" t="s">
        <v>35</v>
      </c>
      <c r="F51" s="10">
        <v>70.900000000000006</v>
      </c>
      <c r="G51" s="11"/>
      <c r="H51" s="13">
        <f t="shared" si="3"/>
        <v>0</v>
      </c>
    </row>
    <row r="52" spans="2:8" ht="15.75" thickBot="1" x14ac:dyDescent="0.3">
      <c r="B52" s="28" t="s">
        <v>12</v>
      </c>
      <c r="C52" s="29"/>
      <c r="D52" s="29"/>
      <c r="E52" s="29"/>
      <c r="F52" s="29"/>
      <c r="G52" s="29"/>
      <c r="H52" s="16">
        <f>SUM(H44:H51)</f>
        <v>0</v>
      </c>
    </row>
    <row r="53" spans="2:8" ht="15.75" thickBot="1" x14ac:dyDescent="0.3">
      <c r="B53" s="30"/>
      <c r="C53" s="31"/>
      <c r="D53" s="31"/>
      <c r="E53" s="31"/>
      <c r="F53" s="31"/>
      <c r="G53" s="31"/>
      <c r="H53" s="32"/>
    </row>
    <row r="54" spans="2:8" x14ac:dyDescent="0.25">
      <c r="B54" s="37" t="s">
        <v>62</v>
      </c>
      <c r="C54" s="38"/>
      <c r="D54" s="38"/>
      <c r="E54" s="38"/>
      <c r="F54" s="38"/>
      <c r="G54" s="38"/>
      <c r="H54" s="39"/>
    </row>
    <row r="55" spans="2:8" x14ac:dyDescent="0.25">
      <c r="B55" s="8">
        <v>5.01</v>
      </c>
      <c r="C55" s="27" t="s">
        <v>63</v>
      </c>
      <c r="D55" s="27" t="s">
        <v>63</v>
      </c>
      <c r="E55" s="9" t="s">
        <v>35</v>
      </c>
      <c r="F55" s="10">
        <v>3700</v>
      </c>
      <c r="G55" s="11"/>
      <c r="H55" s="13">
        <f t="shared" ref="H55:H72" si="4">ROUND((G55*F55),0)</f>
        <v>0</v>
      </c>
    </row>
    <row r="56" spans="2:8" x14ac:dyDescent="0.25">
      <c r="B56" s="8">
        <v>5.0199999999999996</v>
      </c>
      <c r="C56" s="27" t="s">
        <v>64</v>
      </c>
      <c r="D56" s="27" t="s">
        <v>64</v>
      </c>
      <c r="E56" s="9" t="s">
        <v>35</v>
      </c>
      <c r="F56" s="10">
        <v>120</v>
      </c>
      <c r="G56" s="11"/>
      <c r="H56" s="13">
        <f t="shared" si="4"/>
        <v>0</v>
      </c>
    </row>
    <row r="57" spans="2:8" x14ac:dyDescent="0.25">
      <c r="B57" s="8">
        <v>5.03</v>
      </c>
      <c r="C57" s="27" t="s">
        <v>65</v>
      </c>
      <c r="D57" s="27" t="s">
        <v>65</v>
      </c>
      <c r="E57" s="9" t="s">
        <v>35</v>
      </c>
      <c r="F57" s="10">
        <v>90</v>
      </c>
      <c r="G57" s="11"/>
      <c r="H57" s="13">
        <f t="shared" si="4"/>
        <v>0</v>
      </c>
    </row>
    <row r="58" spans="2:8" x14ac:dyDescent="0.25">
      <c r="B58" s="8">
        <v>5.04</v>
      </c>
      <c r="C58" s="27" t="s">
        <v>66</v>
      </c>
      <c r="D58" s="27" t="s">
        <v>66</v>
      </c>
      <c r="E58" s="9" t="s">
        <v>10</v>
      </c>
      <c r="F58" s="10">
        <v>1</v>
      </c>
      <c r="G58" s="11"/>
      <c r="H58" s="13">
        <f t="shared" si="4"/>
        <v>0</v>
      </c>
    </row>
    <row r="59" spans="2:8" x14ac:dyDescent="0.25">
      <c r="B59" s="8">
        <v>5.05</v>
      </c>
      <c r="C59" s="27" t="s">
        <v>67</v>
      </c>
      <c r="D59" s="27" t="s">
        <v>67</v>
      </c>
      <c r="E59" s="9" t="s">
        <v>10</v>
      </c>
      <c r="F59" s="10">
        <v>27</v>
      </c>
      <c r="G59" s="11"/>
      <c r="H59" s="13">
        <f t="shared" si="4"/>
        <v>0</v>
      </c>
    </row>
    <row r="60" spans="2:8" x14ac:dyDescent="0.25">
      <c r="B60" s="8">
        <v>5.0599999999999996</v>
      </c>
      <c r="C60" s="27" t="s">
        <v>68</v>
      </c>
      <c r="D60" s="27" t="s">
        <v>68</v>
      </c>
      <c r="E60" s="9" t="s">
        <v>10</v>
      </c>
      <c r="F60" s="10">
        <v>20</v>
      </c>
      <c r="G60" s="11"/>
      <c r="H60" s="13">
        <f t="shared" si="4"/>
        <v>0</v>
      </c>
    </row>
    <row r="61" spans="2:8" x14ac:dyDescent="0.25">
      <c r="B61" s="8">
        <v>5.07</v>
      </c>
      <c r="C61" s="27" t="s">
        <v>69</v>
      </c>
      <c r="D61" s="27" t="s">
        <v>69</v>
      </c>
      <c r="E61" s="9" t="s">
        <v>10</v>
      </c>
      <c r="F61" s="10">
        <v>32</v>
      </c>
      <c r="G61" s="11"/>
      <c r="H61" s="13">
        <f t="shared" si="4"/>
        <v>0</v>
      </c>
    </row>
    <row r="62" spans="2:8" x14ac:dyDescent="0.25">
      <c r="B62" s="8">
        <v>5.08</v>
      </c>
      <c r="C62" s="27" t="s">
        <v>70</v>
      </c>
      <c r="D62" s="27" t="s">
        <v>70</v>
      </c>
      <c r="E62" s="9" t="s">
        <v>10</v>
      </c>
      <c r="F62" s="10">
        <v>1</v>
      </c>
      <c r="G62" s="11"/>
      <c r="H62" s="13">
        <f t="shared" si="4"/>
        <v>0</v>
      </c>
    </row>
    <row r="63" spans="2:8" x14ac:dyDescent="0.25">
      <c r="B63" s="8">
        <v>5.09</v>
      </c>
      <c r="C63" s="27" t="s">
        <v>71</v>
      </c>
      <c r="D63" s="27" t="s">
        <v>71</v>
      </c>
      <c r="E63" s="9" t="s">
        <v>10</v>
      </c>
      <c r="F63" s="10">
        <v>1</v>
      </c>
      <c r="G63" s="11"/>
      <c r="H63" s="13">
        <f t="shared" si="4"/>
        <v>0</v>
      </c>
    </row>
    <row r="64" spans="2:8" x14ac:dyDescent="0.25">
      <c r="B64" s="8">
        <v>5.0999999999999996</v>
      </c>
      <c r="C64" s="27" t="s">
        <v>72</v>
      </c>
      <c r="D64" s="27" t="s">
        <v>72</v>
      </c>
      <c r="E64" s="9" t="s">
        <v>10</v>
      </c>
      <c r="F64" s="10">
        <v>12</v>
      </c>
      <c r="G64" s="11"/>
      <c r="H64" s="13">
        <f t="shared" si="4"/>
        <v>0</v>
      </c>
    </row>
    <row r="65" spans="2:8" x14ac:dyDescent="0.25">
      <c r="B65" s="8">
        <v>5.1100000000000003</v>
      </c>
      <c r="C65" s="27" t="s">
        <v>73</v>
      </c>
      <c r="D65" s="27" t="s">
        <v>73</v>
      </c>
      <c r="E65" s="9" t="s">
        <v>10</v>
      </c>
      <c r="F65" s="10">
        <v>6</v>
      </c>
      <c r="G65" s="11"/>
      <c r="H65" s="13">
        <f t="shared" si="4"/>
        <v>0</v>
      </c>
    </row>
    <row r="66" spans="2:8" x14ac:dyDescent="0.25">
      <c r="B66" s="8">
        <v>5.12</v>
      </c>
      <c r="C66" s="27" t="s">
        <v>74</v>
      </c>
      <c r="D66" s="27" t="s">
        <v>74</v>
      </c>
      <c r="E66" s="9" t="s">
        <v>10</v>
      </c>
      <c r="F66" s="10">
        <v>1</v>
      </c>
      <c r="G66" s="11"/>
      <c r="H66" s="13">
        <f t="shared" si="4"/>
        <v>0</v>
      </c>
    </row>
    <row r="67" spans="2:8" x14ac:dyDescent="0.25">
      <c r="B67" s="8">
        <v>5.13</v>
      </c>
      <c r="C67" s="27" t="s">
        <v>75</v>
      </c>
      <c r="D67" s="27" t="s">
        <v>75</v>
      </c>
      <c r="E67" s="9" t="s">
        <v>10</v>
      </c>
      <c r="F67" s="10">
        <v>100</v>
      </c>
      <c r="G67" s="11"/>
      <c r="H67" s="13">
        <f t="shared" si="4"/>
        <v>0</v>
      </c>
    </row>
    <row r="68" spans="2:8" x14ac:dyDescent="0.25">
      <c r="B68" s="8">
        <v>5.14</v>
      </c>
      <c r="C68" s="27" t="s">
        <v>76</v>
      </c>
      <c r="D68" s="27" t="s">
        <v>76</v>
      </c>
      <c r="E68" s="9" t="s">
        <v>10</v>
      </c>
      <c r="F68" s="10">
        <v>80</v>
      </c>
      <c r="G68" s="11"/>
      <c r="H68" s="13">
        <f t="shared" si="4"/>
        <v>0</v>
      </c>
    </row>
    <row r="69" spans="2:8" x14ac:dyDescent="0.25">
      <c r="B69" s="8">
        <v>5.15</v>
      </c>
      <c r="C69" s="27" t="s">
        <v>77</v>
      </c>
      <c r="D69" s="27" t="s">
        <v>77</v>
      </c>
      <c r="E69" s="9" t="s">
        <v>10</v>
      </c>
      <c r="F69" s="10">
        <v>20</v>
      </c>
      <c r="G69" s="11"/>
      <c r="H69" s="13">
        <f t="shared" si="4"/>
        <v>0</v>
      </c>
    </row>
    <row r="70" spans="2:8" x14ac:dyDescent="0.25">
      <c r="B70" s="8">
        <v>5.16</v>
      </c>
      <c r="C70" s="27" t="s">
        <v>78</v>
      </c>
      <c r="D70" s="27" t="s">
        <v>78</v>
      </c>
      <c r="E70" s="9" t="s">
        <v>10</v>
      </c>
      <c r="F70" s="10">
        <v>32</v>
      </c>
      <c r="G70" s="11"/>
      <c r="H70" s="13">
        <f t="shared" si="4"/>
        <v>0</v>
      </c>
    </row>
    <row r="71" spans="2:8" x14ac:dyDescent="0.25">
      <c r="B71" s="8">
        <v>5.17</v>
      </c>
      <c r="C71" s="27" t="s">
        <v>79</v>
      </c>
      <c r="D71" s="27" t="s">
        <v>79</v>
      </c>
      <c r="E71" s="9" t="s">
        <v>10</v>
      </c>
      <c r="F71" s="10">
        <v>200</v>
      </c>
      <c r="G71" s="11"/>
      <c r="H71" s="13">
        <f t="shared" si="4"/>
        <v>0</v>
      </c>
    </row>
    <row r="72" spans="2:8" x14ac:dyDescent="0.25">
      <c r="B72" s="8">
        <v>5.18</v>
      </c>
      <c r="C72" s="27" t="s">
        <v>80</v>
      </c>
      <c r="D72" s="27" t="s">
        <v>80</v>
      </c>
      <c r="E72" s="9" t="s">
        <v>10</v>
      </c>
      <c r="F72" s="10">
        <v>5</v>
      </c>
      <c r="G72" s="11"/>
      <c r="H72" s="13">
        <f t="shared" si="4"/>
        <v>0</v>
      </c>
    </row>
    <row r="73" spans="2:8" ht="15.75" thickBot="1" x14ac:dyDescent="0.3">
      <c r="B73" s="28" t="s">
        <v>12</v>
      </c>
      <c r="C73" s="29"/>
      <c r="D73" s="29"/>
      <c r="E73" s="29"/>
      <c r="F73" s="29"/>
      <c r="G73" s="29"/>
      <c r="H73" s="16">
        <f>SUM(H55:H72)</f>
        <v>0</v>
      </c>
    </row>
    <row r="74" spans="2:8" ht="15" customHeight="1" thickBot="1" x14ac:dyDescent="0.3">
      <c r="B74" s="30"/>
      <c r="C74" s="31"/>
      <c r="D74" s="31"/>
      <c r="E74" s="31"/>
      <c r="F74" s="31"/>
      <c r="G74" s="31"/>
      <c r="H74" s="32"/>
    </row>
    <row r="75" spans="2:8" ht="15" customHeight="1" x14ac:dyDescent="0.25">
      <c r="B75" s="37" t="s">
        <v>81</v>
      </c>
      <c r="C75" s="38"/>
      <c r="D75" s="38"/>
      <c r="E75" s="38"/>
      <c r="F75" s="38"/>
      <c r="G75" s="38"/>
      <c r="H75" s="39"/>
    </row>
    <row r="76" spans="2:8" ht="15" customHeight="1" x14ac:dyDescent="0.25">
      <c r="B76" s="8">
        <v>6.01</v>
      </c>
      <c r="C76" s="27" t="s">
        <v>63</v>
      </c>
      <c r="D76" s="27" t="s">
        <v>63</v>
      </c>
      <c r="E76" s="9" t="s">
        <v>35</v>
      </c>
      <c r="F76" s="10">
        <v>25</v>
      </c>
      <c r="G76" s="11"/>
      <c r="H76" s="13">
        <f t="shared" ref="H76:H86" si="5">ROUND((G76*F76),0)</f>
        <v>0</v>
      </c>
    </row>
    <row r="77" spans="2:8" ht="15" customHeight="1" x14ac:dyDescent="0.25">
      <c r="B77" s="8">
        <v>6.02</v>
      </c>
      <c r="C77" s="27" t="s">
        <v>64</v>
      </c>
      <c r="D77" s="27" t="s">
        <v>64</v>
      </c>
      <c r="E77" s="9" t="s">
        <v>82</v>
      </c>
      <c r="F77" s="10">
        <v>1</v>
      </c>
      <c r="G77" s="11"/>
      <c r="H77" s="13">
        <f t="shared" si="5"/>
        <v>0</v>
      </c>
    </row>
    <row r="78" spans="2:8" ht="15" customHeight="1" x14ac:dyDescent="0.25">
      <c r="B78" s="8">
        <v>6.03</v>
      </c>
      <c r="C78" s="27" t="s">
        <v>65</v>
      </c>
      <c r="D78" s="27" t="s">
        <v>65</v>
      </c>
      <c r="E78" s="9" t="s">
        <v>82</v>
      </c>
      <c r="F78" s="10">
        <v>1</v>
      </c>
      <c r="G78" s="11"/>
      <c r="H78" s="13">
        <f t="shared" si="5"/>
        <v>0</v>
      </c>
    </row>
    <row r="79" spans="2:8" ht="15" customHeight="1" x14ac:dyDescent="0.25">
      <c r="B79" s="8">
        <v>6.04</v>
      </c>
      <c r="C79" s="27" t="s">
        <v>66</v>
      </c>
      <c r="D79" s="27" t="s">
        <v>66</v>
      </c>
      <c r="E79" s="9" t="s">
        <v>10</v>
      </c>
      <c r="F79" s="10">
        <v>1</v>
      </c>
      <c r="G79" s="11"/>
      <c r="H79" s="13">
        <f t="shared" si="5"/>
        <v>0</v>
      </c>
    </row>
    <row r="80" spans="2:8" ht="15" customHeight="1" x14ac:dyDescent="0.25">
      <c r="B80" s="8">
        <v>6.05</v>
      </c>
      <c r="C80" s="27" t="s">
        <v>67</v>
      </c>
      <c r="D80" s="27" t="s">
        <v>67</v>
      </c>
      <c r="E80" s="9" t="s">
        <v>10</v>
      </c>
      <c r="F80" s="10">
        <v>2</v>
      </c>
      <c r="G80" s="11"/>
      <c r="H80" s="13">
        <f t="shared" si="5"/>
        <v>0</v>
      </c>
    </row>
    <row r="81" spans="2:8" ht="15" customHeight="1" x14ac:dyDescent="0.25">
      <c r="B81" s="8">
        <v>6.06</v>
      </c>
      <c r="C81" s="27" t="s">
        <v>68</v>
      </c>
      <c r="D81" s="27" t="s">
        <v>68</v>
      </c>
      <c r="E81" s="9" t="s">
        <v>35</v>
      </c>
      <c r="F81" s="10">
        <v>5</v>
      </c>
      <c r="G81" s="11"/>
      <c r="H81" s="13">
        <f t="shared" si="5"/>
        <v>0</v>
      </c>
    </row>
    <row r="82" spans="2:8" ht="15" customHeight="1" x14ac:dyDescent="0.25">
      <c r="B82" s="8">
        <v>6.07</v>
      </c>
      <c r="C82" s="27" t="s">
        <v>69</v>
      </c>
      <c r="D82" s="27" t="s">
        <v>69</v>
      </c>
      <c r="E82" s="9" t="s">
        <v>10</v>
      </c>
      <c r="F82" s="10">
        <v>1</v>
      </c>
      <c r="G82" s="11"/>
      <c r="H82" s="13">
        <f t="shared" si="5"/>
        <v>0</v>
      </c>
    </row>
    <row r="83" spans="2:8" ht="15" customHeight="1" x14ac:dyDescent="0.25">
      <c r="B83" s="8">
        <v>6.09</v>
      </c>
      <c r="C83" s="27" t="s">
        <v>70</v>
      </c>
      <c r="D83" s="27" t="s">
        <v>70</v>
      </c>
      <c r="E83" s="9" t="s">
        <v>10</v>
      </c>
      <c r="F83" s="10">
        <v>2</v>
      </c>
      <c r="G83" s="11"/>
      <c r="H83" s="13">
        <f t="shared" si="5"/>
        <v>0</v>
      </c>
    </row>
    <row r="84" spans="2:8" ht="15" customHeight="1" x14ac:dyDescent="0.25">
      <c r="B84" s="8">
        <v>6.1</v>
      </c>
      <c r="C84" s="27" t="s">
        <v>71</v>
      </c>
      <c r="D84" s="27" t="s">
        <v>71</v>
      </c>
      <c r="E84" s="9" t="s">
        <v>35</v>
      </c>
      <c r="F84" s="10">
        <v>10</v>
      </c>
      <c r="G84" s="11"/>
      <c r="H84" s="13">
        <f t="shared" si="5"/>
        <v>0</v>
      </c>
    </row>
    <row r="85" spans="2:8" ht="15" customHeight="1" x14ac:dyDescent="0.25">
      <c r="B85" s="8">
        <v>6.11</v>
      </c>
      <c r="C85" s="27" t="s">
        <v>72</v>
      </c>
      <c r="D85" s="27" t="s">
        <v>72</v>
      </c>
      <c r="E85" s="9" t="s">
        <v>10</v>
      </c>
      <c r="F85" s="10">
        <v>5</v>
      </c>
      <c r="G85" s="11"/>
      <c r="H85" s="13">
        <f t="shared" si="5"/>
        <v>0</v>
      </c>
    </row>
    <row r="86" spans="2:8" ht="15" customHeight="1" x14ac:dyDescent="0.25">
      <c r="B86" s="8">
        <v>6.12</v>
      </c>
      <c r="C86" s="27" t="s">
        <v>73</v>
      </c>
      <c r="D86" s="27" t="s">
        <v>73</v>
      </c>
      <c r="E86" s="9" t="s">
        <v>35</v>
      </c>
      <c r="F86" s="10">
        <v>25</v>
      </c>
      <c r="G86" s="11"/>
      <c r="H86" s="13">
        <f t="shared" si="5"/>
        <v>0</v>
      </c>
    </row>
    <row r="87" spans="2:8" ht="15" customHeight="1" thickBot="1" x14ac:dyDescent="0.3">
      <c r="B87" s="28" t="s">
        <v>12</v>
      </c>
      <c r="C87" s="29"/>
      <c r="D87" s="29"/>
      <c r="E87" s="29"/>
      <c r="F87" s="29"/>
      <c r="G87" s="29"/>
      <c r="H87" s="16">
        <f>SUM(H76:H86)</f>
        <v>0</v>
      </c>
    </row>
    <row r="88" spans="2:8" ht="15" customHeight="1" thickBot="1" x14ac:dyDescent="0.3">
      <c r="B88" s="30"/>
      <c r="C88" s="31"/>
      <c r="D88" s="31"/>
      <c r="E88" s="31"/>
      <c r="F88" s="31"/>
      <c r="G88" s="31"/>
      <c r="H88" s="32"/>
    </row>
    <row r="89" spans="2:8" ht="15" customHeight="1" x14ac:dyDescent="0.25">
      <c r="B89" s="37" t="s">
        <v>83</v>
      </c>
      <c r="C89" s="38"/>
      <c r="D89" s="38"/>
      <c r="E89" s="38"/>
      <c r="F89" s="38"/>
      <c r="G89" s="38"/>
      <c r="H89" s="39"/>
    </row>
    <row r="90" spans="2:8" ht="15" customHeight="1" x14ac:dyDescent="0.25">
      <c r="B90" s="8">
        <v>7.01</v>
      </c>
      <c r="C90" s="27" t="s">
        <v>84</v>
      </c>
      <c r="D90" s="27" t="s">
        <v>84</v>
      </c>
      <c r="E90" s="9" t="s">
        <v>8</v>
      </c>
      <c r="F90" s="10">
        <v>213.9</v>
      </c>
      <c r="G90" s="11"/>
      <c r="H90" s="13">
        <f t="shared" ref="H90:H96" si="6">ROUND((G90*F90),0)</f>
        <v>0</v>
      </c>
    </row>
    <row r="91" spans="2:8" ht="15" customHeight="1" x14ac:dyDescent="0.25">
      <c r="B91" s="8">
        <v>7.02</v>
      </c>
      <c r="C91" s="27" t="s">
        <v>85</v>
      </c>
      <c r="D91" s="27" t="s">
        <v>85</v>
      </c>
      <c r="E91" s="9" t="s">
        <v>8</v>
      </c>
      <c r="F91" s="10">
        <v>199.7</v>
      </c>
      <c r="G91" s="11"/>
      <c r="H91" s="13">
        <f t="shared" si="6"/>
        <v>0</v>
      </c>
    </row>
    <row r="92" spans="2:8" ht="15" customHeight="1" x14ac:dyDescent="0.25">
      <c r="B92" s="8">
        <v>7.03</v>
      </c>
      <c r="C92" s="27" t="s">
        <v>86</v>
      </c>
      <c r="D92" s="27" t="s">
        <v>86</v>
      </c>
      <c r="E92" s="9" t="s">
        <v>8</v>
      </c>
      <c r="F92" s="10">
        <v>213.9</v>
      </c>
      <c r="G92" s="11"/>
      <c r="H92" s="13">
        <f t="shared" si="6"/>
        <v>0</v>
      </c>
    </row>
    <row r="93" spans="2:8" ht="15" customHeight="1" x14ac:dyDescent="0.25">
      <c r="B93" s="8">
        <v>7.04</v>
      </c>
      <c r="C93" s="27" t="s">
        <v>87</v>
      </c>
      <c r="D93" s="27" t="s">
        <v>87</v>
      </c>
      <c r="E93" s="9" t="s">
        <v>8</v>
      </c>
      <c r="F93" s="10">
        <v>19.899999999999999</v>
      </c>
      <c r="G93" s="11"/>
      <c r="H93" s="13">
        <f t="shared" si="6"/>
        <v>0</v>
      </c>
    </row>
    <row r="94" spans="2:8" ht="15" customHeight="1" x14ac:dyDescent="0.25">
      <c r="B94" s="8">
        <v>7.05</v>
      </c>
      <c r="C94" s="27" t="s">
        <v>88</v>
      </c>
      <c r="D94" s="27" t="s">
        <v>88</v>
      </c>
      <c r="E94" s="9" t="s">
        <v>8</v>
      </c>
      <c r="F94" s="10">
        <v>29.3</v>
      </c>
      <c r="G94" s="11"/>
      <c r="H94" s="13">
        <f t="shared" si="6"/>
        <v>0</v>
      </c>
    </row>
    <row r="95" spans="2:8" ht="15" customHeight="1" x14ac:dyDescent="0.25">
      <c r="B95" s="8">
        <v>7.06</v>
      </c>
      <c r="C95" s="27" t="s">
        <v>89</v>
      </c>
      <c r="D95" s="27" t="s">
        <v>89</v>
      </c>
      <c r="E95" s="9" t="s">
        <v>8</v>
      </c>
      <c r="F95" s="10">
        <v>111</v>
      </c>
      <c r="G95" s="11"/>
      <c r="H95" s="13">
        <f t="shared" si="6"/>
        <v>0</v>
      </c>
    </row>
    <row r="96" spans="2:8" ht="15" customHeight="1" x14ac:dyDescent="0.25">
      <c r="B96" s="8">
        <v>7.07</v>
      </c>
      <c r="C96" s="27" t="s">
        <v>89</v>
      </c>
      <c r="D96" s="27" t="s">
        <v>89</v>
      </c>
      <c r="E96" s="9" t="s">
        <v>35</v>
      </c>
      <c r="F96" s="10">
        <v>15.8</v>
      </c>
      <c r="G96" s="11"/>
      <c r="H96" s="13">
        <f t="shared" si="6"/>
        <v>0</v>
      </c>
    </row>
    <row r="97" spans="2:8" ht="15" customHeight="1" thickBot="1" x14ac:dyDescent="0.3">
      <c r="B97" s="28" t="s">
        <v>12</v>
      </c>
      <c r="C97" s="29"/>
      <c r="D97" s="29"/>
      <c r="E97" s="29"/>
      <c r="F97" s="29"/>
      <c r="G97" s="29"/>
      <c r="H97" s="16">
        <f>SUM(H90:H96)</f>
        <v>0</v>
      </c>
    </row>
    <row r="98" spans="2:8" ht="15" customHeight="1" x14ac:dyDescent="0.25">
      <c r="B98" s="37" t="s">
        <v>90</v>
      </c>
      <c r="C98" s="38"/>
      <c r="D98" s="38"/>
      <c r="E98" s="38"/>
      <c r="F98" s="38"/>
      <c r="G98" s="38"/>
      <c r="H98" s="39"/>
    </row>
    <row r="99" spans="2:8" ht="15" customHeight="1" x14ac:dyDescent="0.25">
      <c r="B99" s="8">
        <v>8.01</v>
      </c>
      <c r="C99" s="27" t="s">
        <v>91</v>
      </c>
      <c r="D99" s="27" t="s">
        <v>91</v>
      </c>
      <c r="E99" s="9" t="s">
        <v>61</v>
      </c>
      <c r="F99" s="10">
        <v>1216</v>
      </c>
      <c r="G99" s="11"/>
      <c r="H99" s="13">
        <f t="shared" ref="H99:H103" si="7">ROUND((G99*F99),0)</f>
        <v>0</v>
      </c>
    </row>
    <row r="100" spans="2:8" ht="15" customHeight="1" x14ac:dyDescent="0.25">
      <c r="B100" s="8">
        <v>8.02</v>
      </c>
      <c r="C100" s="27" t="s">
        <v>92</v>
      </c>
      <c r="D100" s="27" t="s">
        <v>92</v>
      </c>
      <c r="E100" s="9" t="s">
        <v>8</v>
      </c>
      <c r="F100" s="10">
        <v>150</v>
      </c>
      <c r="G100" s="11"/>
      <c r="H100" s="13">
        <f t="shared" si="7"/>
        <v>0</v>
      </c>
    </row>
    <row r="101" spans="2:8" ht="15" customHeight="1" x14ac:dyDescent="0.25">
      <c r="B101" s="8">
        <v>8.0299999999999994</v>
      </c>
      <c r="C101" s="27" t="s">
        <v>93</v>
      </c>
      <c r="D101" s="27" t="s">
        <v>93</v>
      </c>
      <c r="E101" s="9" t="s">
        <v>35</v>
      </c>
      <c r="F101" s="10">
        <v>18.600000000000001</v>
      </c>
      <c r="G101" s="11"/>
      <c r="H101" s="13">
        <f t="shared" si="7"/>
        <v>0</v>
      </c>
    </row>
    <row r="102" spans="2:8" ht="15" customHeight="1" x14ac:dyDescent="0.25">
      <c r="B102" s="8">
        <v>8.0399999999999991</v>
      </c>
      <c r="C102" s="27" t="s">
        <v>94</v>
      </c>
      <c r="D102" s="27" t="s">
        <v>94</v>
      </c>
      <c r="E102" s="9" t="s">
        <v>61</v>
      </c>
      <c r="F102" s="10">
        <v>180</v>
      </c>
      <c r="G102" s="11"/>
      <c r="H102" s="13">
        <f t="shared" si="7"/>
        <v>0</v>
      </c>
    </row>
    <row r="103" spans="2:8" ht="15" customHeight="1" x14ac:dyDescent="0.25">
      <c r="B103" s="8">
        <v>8.0500000000000007</v>
      </c>
      <c r="C103" s="27" t="s">
        <v>95</v>
      </c>
      <c r="D103" s="27" t="s">
        <v>95</v>
      </c>
      <c r="E103" s="9" t="s">
        <v>35</v>
      </c>
      <c r="F103" s="10">
        <v>63.1</v>
      </c>
      <c r="G103" s="11"/>
      <c r="H103" s="13">
        <f t="shared" si="7"/>
        <v>0</v>
      </c>
    </row>
    <row r="104" spans="2:8" ht="15" customHeight="1" thickBot="1" x14ac:dyDescent="0.3">
      <c r="B104" s="28" t="s">
        <v>12</v>
      </c>
      <c r="C104" s="29"/>
      <c r="D104" s="29"/>
      <c r="E104" s="29"/>
      <c r="F104" s="29"/>
      <c r="G104" s="29"/>
      <c r="H104" s="16">
        <f>SUM(H99:H103)</f>
        <v>0</v>
      </c>
    </row>
    <row r="105" spans="2:8" ht="15" customHeight="1" thickBot="1" x14ac:dyDescent="0.3">
      <c r="B105" s="30"/>
      <c r="C105" s="31"/>
      <c r="D105" s="31"/>
      <c r="E105" s="31"/>
      <c r="F105" s="31"/>
      <c r="G105" s="31"/>
      <c r="H105" s="32"/>
    </row>
    <row r="106" spans="2:8" ht="15" customHeight="1" x14ac:dyDescent="0.25">
      <c r="B106" s="37" t="s">
        <v>110</v>
      </c>
      <c r="C106" s="38"/>
      <c r="D106" s="38"/>
      <c r="E106" s="38"/>
      <c r="F106" s="38"/>
      <c r="G106" s="38"/>
      <c r="H106" s="39"/>
    </row>
    <row r="107" spans="2:8" ht="15" customHeight="1" x14ac:dyDescent="0.25">
      <c r="B107" s="8">
        <v>9.01</v>
      </c>
      <c r="C107" s="27" t="s">
        <v>96</v>
      </c>
      <c r="D107" s="27"/>
      <c r="E107" s="9" t="s">
        <v>10</v>
      </c>
      <c r="F107" s="10">
        <v>8</v>
      </c>
      <c r="G107" s="11"/>
      <c r="H107" s="13">
        <f t="shared" ref="H107:H120" si="8">ROUND((G107*F107),0)</f>
        <v>0</v>
      </c>
    </row>
    <row r="108" spans="2:8" ht="15" customHeight="1" x14ac:dyDescent="0.25">
      <c r="B108" s="8">
        <v>9.02</v>
      </c>
      <c r="C108" s="27" t="s">
        <v>97</v>
      </c>
      <c r="D108" s="27"/>
      <c r="E108" s="9" t="s">
        <v>10</v>
      </c>
      <c r="F108" s="10">
        <v>1</v>
      </c>
      <c r="G108" s="11"/>
      <c r="H108" s="13">
        <f t="shared" si="8"/>
        <v>0</v>
      </c>
    </row>
    <row r="109" spans="2:8" ht="15" customHeight="1" x14ac:dyDescent="0.25">
      <c r="B109" s="8">
        <v>9.0299999999999994</v>
      </c>
      <c r="C109" s="27" t="s">
        <v>98</v>
      </c>
      <c r="D109" s="27"/>
      <c r="E109" s="9" t="s">
        <v>10</v>
      </c>
      <c r="F109" s="10">
        <v>3</v>
      </c>
      <c r="G109" s="11"/>
      <c r="H109" s="13">
        <f t="shared" si="8"/>
        <v>0</v>
      </c>
    </row>
    <row r="110" spans="2:8" ht="15" customHeight="1" x14ac:dyDescent="0.25">
      <c r="B110" s="8">
        <v>9.0399999999999991</v>
      </c>
      <c r="C110" s="27" t="s">
        <v>99</v>
      </c>
      <c r="D110" s="27"/>
      <c r="E110" s="9" t="s">
        <v>10</v>
      </c>
      <c r="F110" s="10">
        <v>1</v>
      </c>
      <c r="G110" s="11"/>
      <c r="H110" s="13">
        <f t="shared" si="8"/>
        <v>0</v>
      </c>
    </row>
    <row r="111" spans="2:8" ht="15" customHeight="1" x14ac:dyDescent="0.25">
      <c r="B111" s="8">
        <v>9.0500000000000007</v>
      </c>
      <c r="C111" s="27" t="s">
        <v>100</v>
      </c>
      <c r="D111" s="27"/>
      <c r="E111" s="9" t="s">
        <v>10</v>
      </c>
      <c r="F111" s="10">
        <v>1</v>
      </c>
      <c r="G111" s="11"/>
      <c r="H111" s="13">
        <f t="shared" si="8"/>
        <v>0</v>
      </c>
    </row>
    <row r="112" spans="2:8" ht="15" customHeight="1" x14ac:dyDescent="0.25">
      <c r="B112" s="8">
        <v>9.06</v>
      </c>
      <c r="C112" s="27" t="s">
        <v>101</v>
      </c>
      <c r="D112" s="27" t="s">
        <v>85</v>
      </c>
      <c r="E112" s="9" t="s">
        <v>10</v>
      </c>
      <c r="F112" s="10">
        <v>1</v>
      </c>
      <c r="G112" s="11"/>
      <c r="H112" s="13">
        <f t="shared" si="8"/>
        <v>0</v>
      </c>
    </row>
    <row r="113" spans="2:8" ht="15" customHeight="1" x14ac:dyDescent="0.25">
      <c r="B113" s="8">
        <v>9.07</v>
      </c>
      <c r="C113" s="27" t="s">
        <v>102</v>
      </c>
      <c r="D113" s="27" t="s">
        <v>86</v>
      </c>
      <c r="E113" s="9" t="s">
        <v>10</v>
      </c>
      <c r="F113" s="10">
        <v>1</v>
      </c>
      <c r="G113" s="11"/>
      <c r="H113" s="13">
        <f t="shared" si="8"/>
        <v>0</v>
      </c>
    </row>
    <row r="114" spans="2:8" ht="15" customHeight="1" x14ac:dyDescent="0.25">
      <c r="B114" s="8">
        <v>9.08</v>
      </c>
      <c r="C114" s="27" t="s">
        <v>103</v>
      </c>
      <c r="D114" s="27" t="s">
        <v>87</v>
      </c>
      <c r="E114" s="9" t="s">
        <v>10</v>
      </c>
      <c r="F114" s="10">
        <v>1</v>
      </c>
      <c r="G114" s="11"/>
      <c r="H114" s="13">
        <f t="shared" si="8"/>
        <v>0</v>
      </c>
    </row>
    <row r="115" spans="2:8" ht="15" customHeight="1" x14ac:dyDescent="0.25">
      <c r="B115" s="8">
        <v>9.09</v>
      </c>
      <c r="C115" s="27" t="s">
        <v>104</v>
      </c>
      <c r="D115" s="27" t="s">
        <v>88</v>
      </c>
      <c r="E115" s="9" t="s">
        <v>10</v>
      </c>
      <c r="F115" s="10">
        <v>2</v>
      </c>
      <c r="G115" s="11"/>
      <c r="H115" s="13">
        <f t="shared" si="8"/>
        <v>0</v>
      </c>
    </row>
    <row r="116" spans="2:8" ht="15" customHeight="1" x14ac:dyDescent="0.25">
      <c r="B116" s="8">
        <v>9.1</v>
      </c>
      <c r="C116" s="27" t="s">
        <v>105</v>
      </c>
      <c r="D116" s="27" t="s">
        <v>88</v>
      </c>
      <c r="E116" s="9" t="s">
        <v>10</v>
      </c>
      <c r="F116" s="10">
        <v>2</v>
      </c>
      <c r="G116" s="11"/>
      <c r="H116" s="13">
        <f t="shared" si="8"/>
        <v>0</v>
      </c>
    </row>
    <row r="117" spans="2:8" ht="15" customHeight="1" x14ac:dyDescent="0.25">
      <c r="B117" s="8">
        <v>9.11</v>
      </c>
      <c r="C117" s="27" t="s">
        <v>106</v>
      </c>
      <c r="D117" s="27" t="s">
        <v>88</v>
      </c>
      <c r="E117" s="9" t="s">
        <v>10</v>
      </c>
      <c r="F117" s="10">
        <v>1</v>
      </c>
      <c r="G117" s="11"/>
      <c r="H117" s="13">
        <f t="shared" si="8"/>
        <v>0</v>
      </c>
    </row>
    <row r="118" spans="2:8" ht="15" customHeight="1" x14ac:dyDescent="0.25">
      <c r="B118" s="8">
        <v>9.1199999999999992</v>
      </c>
      <c r="C118" s="27" t="s">
        <v>107</v>
      </c>
      <c r="D118" s="27" t="s">
        <v>88</v>
      </c>
      <c r="E118" s="9" t="s">
        <v>35</v>
      </c>
      <c r="F118" s="10">
        <v>15</v>
      </c>
      <c r="G118" s="11"/>
      <c r="H118" s="13">
        <f t="shared" si="8"/>
        <v>0</v>
      </c>
    </row>
    <row r="119" spans="2:8" ht="15" customHeight="1" x14ac:dyDescent="0.25">
      <c r="B119" s="8">
        <v>9.1300000000000008</v>
      </c>
      <c r="C119" s="27" t="s">
        <v>108</v>
      </c>
      <c r="D119" s="27" t="s">
        <v>89</v>
      </c>
      <c r="E119" s="9" t="s">
        <v>35</v>
      </c>
      <c r="F119" s="10">
        <v>6.7</v>
      </c>
      <c r="G119" s="11"/>
      <c r="H119" s="13">
        <f t="shared" si="8"/>
        <v>0</v>
      </c>
    </row>
    <row r="120" spans="2:8" ht="15" customHeight="1" x14ac:dyDescent="0.25">
      <c r="B120" s="8">
        <v>9.14</v>
      </c>
      <c r="C120" s="27" t="s">
        <v>109</v>
      </c>
      <c r="D120" s="27" t="s">
        <v>89</v>
      </c>
      <c r="E120" s="9" t="s">
        <v>10</v>
      </c>
      <c r="F120" s="10">
        <v>1</v>
      </c>
      <c r="G120" s="11"/>
      <c r="H120" s="13">
        <f t="shared" si="8"/>
        <v>0</v>
      </c>
    </row>
    <row r="121" spans="2:8" ht="15" customHeight="1" thickBot="1" x14ac:dyDescent="0.3">
      <c r="B121" s="28" t="s">
        <v>12</v>
      </c>
      <c r="C121" s="29"/>
      <c r="D121" s="29"/>
      <c r="E121" s="29"/>
      <c r="F121" s="29"/>
      <c r="G121" s="29"/>
      <c r="H121" s="16">
        <f>SUM(H107:H120)</f>
        <v>0</v>
      </c>
    </row>
    <row r="122" spans="2:8" ht="15" customHeight="1" x14ac:dyDescent="0.25">
      <c r="B122" s="37" t="s">
        <v>111</v>
      </c>
      <c r="C122" s="38"/>
      <c r="D122" s="38"/>
      <c r="E122" s="38"/>
      <c r="F122" s="38"/>
      <c r="G122" s="38"/>
      <c r="H122" s="39"/>
    </row>
    <row r="123" spans="2:8" ht="15" customHeight="1" x14ac:dyDescent="0.25">
      <c r="B123" s="8">
        <v>8.01</v>
      </c>
      <c r="C123" s="40" t="s">
        <v>112</v>
      </c>
      <c r="D123" s="41"/>
      <c r="E123" s="9" t="s">
        <v>35</v>
      </c>
      <c r="F123" s="24">
        <v>68</v>
      </c>
      <c r="G123" s="11"/>
      <c r="H123" s="13">
        <f t="shared" ref="H123:H124" si="9">ROUND((G123*F123),0)</f>
        <v>0</v>
      </c>
    </row>
    <row r="124" spans="2:8" ht="15" customHeight="1" x14ac:dyDescent="0.25">
      <c r="B124" s="8">
        <v>8.02</v>
      </c>
      <c r="C124" s="40" t="s">
        <v>113</v>
      </c>
      <c r="D124" s="41"/>
      <c r="E124" s="9" t="s">
        <v>8</v>
      </c>
      <c r="F124" s="25">
        <v>35</v>
      </c>
      <c r="G124" s="11"/>
      <c r="H124" s="13">
        <f t="shared" si="9"/>
        <v>0</v>
      </c>
    </row>
    <row r="125" spans="2:8" ht="15" customHeight="1" thickBot="1" x14ac:dyDescent="0.3">
      <c r="B125" s="28" t="s">
        <v>12</v>
      </c>
      <c r="C125" s="29"/>
      <c r="D125" s="29"/>
      <c r="E125" s="29"/>
      <c r="F125" s="29"/>
      <c r="G125" s="29"/>
      <c r="H125" s="16">
        <f>SUM(H123:H124)</f>
        <v>0</v>
      </c>
    </row>
    <row r="126" spans="2:8" ht="15" customHeight="1" x14ac:dyDescent="0.25">
      <c r="B126" s="37" t="s">
        <v>114</v>
      </c>
      <c r="C126" s="38"/>
      <c r="D126" s="38"/>
      <c r="E126" s="38"/>
      <c r="F126" s="38"/>
      <c r="G126" s="38"/>
      <c r="H126" s="39"/>
    </row>
    <row r="127" spans="2:8" ht="15" customHeight="1" x14ac:dyDescent="0.25">
      <c r="B127" s="8">
        <v>11.01</v>
      </c>
      <c r="C127" s="40" t="s">
        <v>115</v>
      </c>
      <c r="D127" s="41"/>
      <c r="E127" s="9" t="s">
        <v>117</v>
      </c>
      <c r="F127" s="24">
        <v>12</v>
      </c>
      <c r="G127" s="11"/>
      <c r="H127" s="13">
        <f t="shared" ref="H127:H128" si="10">ROUND((G127*F127),0)</f>
        <v>0</v>
      </c>
    </row>
    <row r="128" spans="2:8" ht="15" customHeight="1" x14ac:dyDescent="0.25">
      <c r="B128" s="8">
        <v>11.02</v>
      </c>
      <c r="C128" s="40" t="s">
        <v>116</v>
      </c>
      <c r="D128" s="41"/>
      <c r="E128" s="9" t="s">
        <v>10</v>
      </c>
      <c r="F128" s="25">
        <v>62</v>
      </c>
      <c r="G128" s="11"/>
      <c r="H128" s="13">
        <f t="shared" si="10"/>
        <v>0</v>
      </c>
    </row>
    <row r="129" spans="2:8" ht="15" customHeight="1" thickBot="1" x14ac:dyDescent="0.3">
      <c r="B129" s="28" t="s">
        <v>12</v>
      </c>
      <c r="C129" s="29"/>
      <c r="D129" s="29"/>
      <c r="E129" s="29"/>
      <c r="F129" s="29"/>
      <c r="G129" s="29"/>
      <c r="H129" s="16">
        <f>SUM(H127:H128)</f>
        <v>0</v>
      </c>
    </row>
    <row r="130" spans="2:8" ht="15" customHeight="1" thickBot="1" x14ac:dyDescent="0.3">
      <c r="B130" s="17"/>
      <c r="C130" s="17"/>
      <c r="D130" s="17"/>
      <c r="E130" s="17"/>
      <c r="F130" s="17"/>
      <c r="G130" s="17"/>
      <c r="H130" s="17"/>
    </row>
    <row r="131" spans="2:8" ht="15" customHeight="1" x14ac:dyDescent="0.25">
      <c r="B131" s="64"/>
      <c r="C131" s="65" t="s">
        <v>13</v>
      </c>
      <c r="D131" s="66"/>
      <c r="E131" s="66"/>
      <c r="F131" s="66"/>
      <c r="G131" s="66"/>
      <c r="H131" s="67">
        <f>+H129+H125+H121+H104+H97+H87+H73+H52+H41+H33+H20</f>
        <v>0</v>
      </c>
    </row>
    <row r="132" spans="2:8" ht="15" customHeight="1" x14ac:dyDescent="0.25">
      <c r="B132" s="68"/>
      <c r="C132" s="27" t="s">
        <v>14</v>
      </c>
      <c r="D132" s="27"/>
      <c r="E132" s="27"/>
      <c r="F132" s="69"/>
      <c r="G132" s="70">
        <v>0</v>
      </c>
      <c r="H132" s="71">
        <f>+G132*H131</f>
        <v>0</v>
      </c>
    </row>
    <row r="133" spans="2:8" ht="15" customHeight="1" x14ac:dyDescent="0.25">
      <c r="B133" s="68"/>
      <c r="C133" s="27" t="s">
        <v>15</v>
      </c>
      <c r="D133" s="27"/>
      <c r="E133" s="27"/>
      <c r="F133" s="69"/>
      <c r="G133" s="70">
        <v>0</v>
      </c>
      <c r="H133" s="71">
        <f>+G133*H131</f>
        <v>0</v>
      </c>
    </row>
    <row r="134" spans="2:8" ht="15" customHeight="1" x14ac:dyDescent="0.25">
      <c r="B134" s="68"/>
      <c r="C134" s="27" t="s">
        <v>16</v>
      </c>
      <c r="D134" s="27"/>
      <c r="E134" s="27"/>
      <c r="F134" s="69"/>
      <c r="G134" s="70">
        <v>0</v>
      </c>
      <c r="H134" s="71">
        <f>+G134*H131</f>
        <v>0</v>
      </c>
    </row>
    <row r="135" spans="2:8" ht="15" customHeight="1" x14ac:dyDescent="0.25">
      <c r="B135" s="68"/>
      <c r="C135" s="27" t="s">
        <v>17</v>
      </c>
      <c r="D135" s="27"/>
      <c r="E135" s="27"/>
      <c r="F135" s="69"/>
      <c r="G135" s="70">
        <v>0.19</v>
      </c>
      <c r="H135" s="71">
        <f>+G135*H134</f>
        <v>0</v>
      </c>
    </row>
    <row r="136" spans="2:8" ht="15" customHeight="1" thickBot="1" x14ac:dyDescent="0.3">
      <c r="B136" s="26"/>
      <c r="C136" s="72" t="s">
        <v>118</v>
      </c>
      <c r="D136" s="73"/>
      <c r="E136" s="73"/>
      <c r="F136" s="73"/>
      <c r="G136" s="73"/>
      <c r="H136" s="74">
        <f>SUM(H132:H135)</f>
        <v>0</v>
      </c>
    </row>
    <row r="137" spans="2:8" ht="15" customHeight="1" thickBot="1" x14ac:dyDescent="0.3">
      <c r="B137" s="17"/>
      <c r="C137" s="17"/>
      <c r="D137" s="17"/>
      <c r="E137" s="17"/>
      <c r="F137" s="17"/>
      <c r="G137" s="17"/>
      <c r="H137" s="17"/>
    </row>
    <row r="138" spans="2:8" ht="15" customHeight="1" thickBot="1" x14ac:dyDescent="0.3">
      <c r="B138" s="75" t="s">
        <v>18</v>
      </c>
      <c r="C138" s="76"/>
      <c r="D138" s="76"/>
      <c r="E138" s="76"/>
      <c r="F138" s="77"/>
      <c r="G138" s="77"/>
      <c r="H138" s="78">
        <f>+H131+H136</f>
        <v>0</v>
      </c>
    </row>
    <row r="139" spans="2:8" x14ac:dyDescent="0.25">
      <c r="B139" s="18"/>
      <c r="C139" s="18"/>
      <c r="D139" s="18"/>
      <c r="E139" s="18"/>
      <c r="F139" s="18"/>
      <c r="G139" s="18"/>
      <c r="H139" s="19"/>
    </row>
    <row r="140" spans="2:8" x14ac:dyDescent="0.25">
      <c r="B140" s="18"/>
      <c r="C140" s="18"/>
      <c r="D140" s="18"/>
      <c r="E140" s="18"/>
      <c r="F140" s="18"/>
      <c r="G140" s="18"/>
      <c r="H140" s="20"/>
    </row>
    <row r="141" spans="2:8" x14ac:dyDescent="0.25">
      <c r="B141" s="21"/>
      <c r="C141" s="21"/>
      <c r="D141" s="21"/>
      <c r="E141" s="21"/>
      <c r="F141" s="18"/>
      <c r="G141" s="18"/>
      <c r="H141" s="20"/>
    </row>
    <row r="142" spans="2:8" x14ac:dyDescent="0.25">
      <c r="B142" s="18"/>
      <c r="C142" s="18"/>
      <c r="D142" s="18"/>
      <c r="E142" s="18"/>
      <c r="F142" s="18"/>
      <c r="G142" s="18"/>
      <c r="H142" s="20"/>
    </row>
    <row r="143" spans="2:8" x14ac:dyDescent="0.25">
      <c r="B143" s="18"/>
      <c r="C143" s="18"/>
      <c r="D143" s="22"/>
      <c r="E143" s="22"/>
      <c r="F143" s="22"/>
      <c r="G143" s="22"/>
      <c r="H143" s="20"/>
    </row>
    <row r="144" spans="2:8" x14ac:dyDescent="0.25">
      <c r="B144" s="18"/>
      <c r="C144" s="18"/>
      <c r="D144" s="63" t="s">
        <v>19</v>
      </c>
      <c r="E144" s="63"/>
      <c r="F144" s="63"/>
      <c r="G144" s="63"/>
      <c r="H144" s="20"/>
    </row>
    <row r="145" spans="2:8" x14ac:dyDescent="0.25">
      <c r="B145" s="18"/>
      <c r="C145" s="18"/>
      <c r="D145" s="63" t="s">
        <v>20</v>
      </c>
      <c r="E145" s="63"/>
      <c r="F145" s="63"/>
      <c r="G145" s="63"/>
      <c r="H145" s="23"/>
    </row>
  </sheetData>
  <mergeCells count="137">
    <mergeCell ref="C131:G131"/>
    <mergeCell ref="C132:F132"/>
    <mergeCell ref="C133:F133"/>
    <mergeCell ref="C134:F134"/>
    <mergeCell ref="C135:F135"/>
    <mergeCell ref="C136:G136"/>
    <mergeCell ref="B138:G138"/>
    <mergeCell ref="C127:D127"/>
    <mergeCell ref="C128:D128"/>
    <mergeCell ref="B129:G129"/>
    <mergeCell ref="C123:D123"/>
    <mergeCell ref="C124:D124"/>
    <mergeCell ref="B125:G125"/>
    <mergeCell ref="B126:H126"/>
    <mergeCell ref="C108:D108"/>
    <mergeCell ref="C113:D113"/>
    <mergeCell ref="B121:G121"/>
    <mergeCell ref="C109:D109"/>
    <mergeCell ref="C110:D110"/>
    <mergeCell ref="C111:D111"/>
    <mergeCell ref="C112:D112"/>
    <mergeCell ref="C118:D118"/>
    <mergeCell ref="B122:H122"/>
    <mergeCell ref="C114:D114"/>
    <mergeCell ref="C115:D115"/>
    <mergeCell ref="C119:D119"/>
    <mergeCell ref="C120:D120"/>
    <mergeCell ref="C116:D116"/>
    <mergeCell ref="C117:D117"/>
    <mergeCell ref="D144:G144"/>
    <mergeCell ref="D145:G145"/>
    <mergeCell ref="C70:D70"/>
    <mergeCell ref="C71:D71"/>
    <mergeCell ref="C72:D72"/>
    <mergeCell ref="B73:G73"/>
    <mergeCell ref="C64:D64"/>
    <mergeCell ref="C65:D65"/>
    <mergeCell ref="C66:D66"/>
    <mergeCell ref="C67:D67"/>
    <mergeCell ref="C68:D68"/>
    <mergeCell ref="C69:D69"/>
    <mergeCell ref="B74:H74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B106:H106"/>
    <mergeCell ref="C107:D107"/>
    <mergeCell ref="C51:D51"/>
    <mergeCell ref="C58:D58"/>
    <mergeCell ref="C59:D59"/>
    <mergeCell ref="C60:D60"/>
    <mergeCell ref="C61:D61"/>
    <mergeCell ref="C62:D62"/>
    <mergeCell ref="C63:D63"/>
    <mergeCell ref="B52:G52"/>
    <mergeCell ref="B53:H53"/>
    <mergeCell ref="B54:H54"/>
    <mergeCell ref="C55:D55"/>
    <mergeCell ref="C56:D56"/>
    <mergeCell ref="C57:D57"/>
    <mergeCell ref="C86:D86"/>
    <mergeCell ref="B75:H75"/>
    <mergeCell ref="B88:H88"/>
    <mergeCell ref="C90:D90"/>
    <mergeCell ref="B97:G97"/>
    <mergeCell ref="B98:H98"/>
    <mergeCell ref="C102:D102"/>
    <mergeCell ref="B87:G87"/>
    <mergeCell ref="B89:H89"/>
    <mergeCell ref="C91:D91"/>
    <mergeCell ref="C45:D45"/>
    <mergeCell ref="C46:D46"/>
    <mergeCell ref="C47:D47"/>
    <mergeCell ref="C48:D48"/>
    <mergeCell ref="C49:D49"/>
    <mergeCell ref="C41:G41"/>
    <mergeCell ref="B42:H42"/>
    <mergeCell ref="B43:H43"/>
    <mergeCell ref="C50:D50"/>
    <mergeCell ref="B34:H34"/>
    <mergeCell ref="B35:H35"/>
    <mergeCell ref="C36:D36"/>
    <mergeCell ref="C37:D37"/>
    <mergeCell ref="C38:D38"/>
    <mergeCell ref="C33:D33"/>
    <mergeCell ref="C39:D39"/>
    <mergeCell ref="C40:D40"/>
    <mergeCell ref="C44:D44"/>
    <mergeCell ref="C31:D31"/>
    <mergeCell ref="C32:D32"/>
    <mergeCell ref="C24:D24"/>
    <mergeCell ref="C25:D25"/>
    <mergeCell ref="C26:D26"/>
    <mergeCell ref="C27:D27"/>
    <mergeCell ref="C28:D28"/>
    <mergeCell ref="C29:D29"/>
    <mergeCell ref="F33:G33"/>
    <mergeCell ref="C30:D30"/>
    <mergeCell ref="B10:H10"/>
    <mergeCell ref="C11:D11"/>
    <mergeCell ref="C12:D12"/>
    <mergeCell ref="C13:D13"/>
    <mergeCell ref="C14:D14"/>
    <mergeCell ref="C15:D15"/>
    <mergeCell ref="B2:H2"/>
    <mergeCell ref="B3:F3"/>
    <mergeCell ref="B4:H6"/>
    <mergeCell ref="B7:H7"/>
    <mergeCell ref="C8:D8"/>
    <mergeCell ref="B9:H9"/>
    <mergeCell ref="C20:D20"/>
    <mergeCell ref="F20:G20"/>
    <mergeCell ref="B21:H21"/>
    <mergeCell ref="B22:H22"/>
    <mergeCell ref="C23:D23"/>
    <mergeCell ref="C16:D16"/>
    <mergeCell ref="C17:D17"/>
    <mergeCell ref="C18:D18"/>
    <mergeCell ref="C19:D19"/>
    <mergeCell ref="C92:D92"/>
    <mergeCell ref="C93:D93"/>
    <mergeCell ref="C94:D94"/>
    <mergeCell ref="C95:D95"/>
    <mergeCell ref="C96:D96"/>
    <mergeCell ref="C103:D103"/>
    <mergeCell ref="B104:G104"/>
    <mergeCell ref="B105:H105"/>
    <mergeCell ref="C99:D99"/>
    <mergeCell ref="C100:D100"/>
    <mergeCell ref="C101:D10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Gallego Peña</dc:creator>
  <cp:lastModifiedBy>Carlos Gómez</cp:lastModifiedBy>
  <dcterms:created xsi:type="dcterms:W3CDTF">2024-02-07T17:43:48Z</dcterms:created>
  <dcterms:modified xsi:type="dcterms:W3CDTF">2024-02-09T15:23:27Z</dcterms:modified>
</cp:coreProperties>
</file>