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moralesa\Documents\FONDO ESPECIAL DE INVESTIGACIÓN\374690 COLCIENCIAS\374690 CTO.757-2013\CTO 757-2013\Interventoria\EP Interv Vfinal\EVALUACIÓN PROPUESTA\"/>
    </mc:Choice>
  </mc:AlternateContent>
  <bookViews>
    <workbookView xWindow="0" yWindow="0" windowWidth="20490" windowHeight="7755"/>
  </bookViews>
  <sheets>
    <sheet name="Hoja1" sheetId="1" r:id="rId1"/>
    <sheet name="Hoja3" sheetId="3" state="hidden" r:id="rId2"/>
    <sheet name="Hoja2" sheetId="2"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9" i="1" l="1"/>
  <c r="C109" i="1" l="1"/>
  <c r="H7" i="2" l="1"/>
  <c r="C3" i="2"/>
  <c r="C4" i="2"/>
  <c r="D4" i="2"/>
  <c r="C5" i="2"/>
  <c r="D5" i="2"/>
  <c r="C6" i="2"/>
  <c r="D6" i="2"/>
  <c r="C7" i="2"/>
  <c r="D7" i="2" s="1"/>
  <c r="E7" i="2"/>
  <c r="E8" i="2"/>
  <c r="F8" i="2"/>
  <c r="C8" i="2" l="1"/>
</calcChain>
</file>

<file path=xl/comments1.xml><?xml version="1.0" encoding="utf-8"?>
<comments xmlns="http://schemas.openxmlformats.org/spreadsheetml/2006/main">
  <authors>
    <author>Lina Maria Gamboa</author>
  </authors>
  <commentList>
    <comment ref="A8" authorId="0" shapeId="0">
      <text>
        <r>
          <rPr>
            <b/>
            <sz val="9"/>
            <color indexed="81"/>
            <rFont val="Tahoma"/>
            <family val="2"/>
          </rPr>
          <t>Lina Maria Gamboa:</t>
        </r>
        <r>
          <rPr>
            <sz val="9"/>
            <color indexed="81"/>
            <rFont val="Tahoma"/>
            <family val="2"/>
          </rPr>
          <t xml:space="preserve">
</t>
        </r>
      </text>
    </comment>
  </commentList>
</comments>
</file>

<file path=xl/sharedStrings.xml><?xml version="1.0" encoding="utf-8"?>
<sst xmlns="http://schemas.openxmlformats.org/spreadsheetml/2006/main" count="322" uniqueCount="150">
  <si>
    <t>REQUISITO</t>
  </si>
  <si>
    <t>No. DE CONTRATOS APORTADOS</t>
  </si>
  <si>
    <t>CUMPLE</t>
  </si>
  <si>
    <t>NO CUMPLE</t>
  </si>
  <si>
    <t>OBSERVACIONES</t>
  </si>
  <si>
    <t>SUMATORIA AREAS (m²) DE LOS CONTRATOS APORTADOS</t>
  </si>
  <si>
    <t>SUMATORIA AÑOS DE EXPERIENCIA DE LOS CONTRATOS APORTADOS</t>
  </si>
  <si>
    <t>El proponente deberá acreditar una experiencia mínima de tres (3) años en contratos cuyo objeto corresponda a la interventoría de obras de construcción y/o adecuaciones físicas y/o reparaciones, ejecutados y liquidados en los últimos Diez (10) años.
La experiencia general deberá ser certificada mediante máximo cinco (5) contratos de interventoría debidamente registrados en el RUP del proponente, con una sumatoria en metros cuadrados igual o superior a 1450 M2, que corresponde al área intervenir en el presente proceso.
Nota. En la sumatoria de metros cuadrados de los contratos no se tendrán en cuenta áreas exteriores de parqueaderos, zonas verdes, canchas deportivas, plazoletas, andenes, vías vehiculares y peatonales, circulación exterior etc.
Para el caso de proponente plural cada integrante deberá aportar como mínimo un contrato para la acreditación de la experiencia general.</t>
  </si>
  <si>
    <t>SUMATORIA SMMLV DE LOS CONTRATOS APORTADOS</t>
  </si>
  <si>
    <t>CONDICIONES DE LOS CONTRATOS APORTADOS</t>
  </si>
  <si>
    <t>CONTRATO 1</t>
  </si>
  <si>
    <t>CONTRATO 2</t>
  </si>
  <si>
    <t>CONTRATO 3</t>
  </si>
  <si>
    <t>CONTRATO 4</t>
  </si>
  <si>
    <t>Se acredita experiencia mínimo en uno (1) de los códigos UNSPSC exigidos en el proceso</t>
  </si>
  <si>
    <t>Se encuentra inscrito en el RUP</t>
  </si>
  <si>
    <t>El objeto corresponda a la interventoría de obras de construcción y/o adecuaciones físicas y/o reparaciones</t>
  </si>
  <si>
    <t>Fue ejecutado en los ultimo diez (10) años</t>
  </si>
  <si>
    <t>Cada participante del consorcio aporta como minimo un contrato</t>
  </si>
  <si>
    <t>EXPERIENCIA GENERAL</t>
  </si>
  <si>
    <t>EXPERIENCIA ESPECIFICA</t>
  </si>
  <si>
    <t xml:space="preserve">El objeto corresponda a la interventoría de obras de construcción y/o adecuaciones físicas y/o reparaciones de edificaciones hospitalarias y/o laboratorios </t>
  </si>
  <si>
    <t>Fue ejecutado en los ultimo seis (6) años</t>
  </si>
  <si>
    <t>El proponente deberá acreditar una experiencia especifica habilitante mediante
máximo tres (3) contratos registrados en el RUP del proponente, cuyo objeto corresponda a la interventoría de obras de construcción y/o adecuaciones físicas y/o reparaciones de edificaciones hospitalarias y/o laboratorios, ejecutados y liquidados en los últimos seis (6) años.
La sumatoria de las áreas de los contratos deberá ser igual o superior a 1450 M2, que corresponde al área intervenir en el presente proceso. No se tendrán en cuenta áreas exteriores de parqueaderos, zonas verdes, canchas deportivas, plazoletas, andenes, vías vehiculares y peatonales, circulación exterior etc.</t>
  </si>
  <si>
    <t>En caso que los contratos aportados corresponden a la interventoría de obras de
construcción y/o adecuaciones físicas y/o reparaciones de edificaciones hospitalarias, al menos en uno de ellos ha construido o adecuado o remodelado salas de cirugía, laboratorios o espacios en donde se exija el cumplimiento de áreas asépticas y controladas microbiológicamente según lo establecen las normas para infraestructura en salud en Colombia y en las que se cuente con barreras de contención biológica como sistemas de suministro y extracción de aire filtrado.</t>
  </si>
  <si>
    <t>En caso que los contratos aportados corresponden a la interventoría de obras de construcción y/o adecuaciones físicas y/o reparaciones de laboratorios, al menos en uno de ellos ha construido o adecuado o remodelado espacios en donde se exija el cumplimiento de áreas asépticas y controladas microbiológicamente y en las que se cuente con barreras de contención biológica como sistemas de suministro y extracción de aire filtrado.</t>
  </si>
  <si>
    <t>CLASIFICACIÓN CÓDIGOS UNSPSC</t>
  </si>
  <si>
    <t>CÓDIGO</t>
  </si>
  <si>
    <t>El proponente deberá encontrarse clasificado dentro del RUP mínimo en el tercer nivel, con tres (3) de los
siguientes códigos UNSPSC</t>
  </si>
  <si>
    <t>EVALUACIÓN TECNICA</t>
  </si>
  <si>
    <r>
      <rPr>
        <b/>
        <sz val="10"/>
        <color theme="1"/>
        <rFont val="Arial Narrow"/>
        <family val="2"/>
      </rPr>
      <t>INVITACIÓN PÚBLICA No. 001 de 2019</t>
    </r>
    <r>
      <rPr>
        <sz val="10"/>
        <color theme="1"/>
        <rFont val="Arial Narrow"/>
        <family val="2"/>
      </rPr>
      <t xml:space="preserve"> cuyo objeto corresonde a: </t>
    </r>
    <r>
      <rPr>
        <b/>
        <sz val="10"/>
        <color theme="1"/>
        <rFont val="Arial Narrow"/>
        <family val="2"/>
      </rPr>
      <t>“REALIZAR LA INTERVENTORÍA PARA EL CONTROL Y VIGILANCIA TÉCNICA, ADMINISTRATIVA, JURÍDICA, FINANCIERA, CONTABLE, AMBIENTAL, ENTRE OTROS ASPECTOS AL CONTRATO DE OBRA RESULTANTE DEL PROCESO DE INVITACIÓN PUBLICA No. 002-2019, CUYO OBJETO ES “REALIZAR LAS ADECUACIONES FÍSICAS Y DE BIOCONTENCIÓN EN LA INFRAESTRUCTURA DE LOS LABORATORIOS DE MICROBIOLOGÍA (BSL-2 Y BSL-3) Y MICOBACTERIAS (BSL-3) DEL INSTITUTO NACIONAL DE SALUD – INS UBICADO EN LA AVENIDA CALLE 26 No. 51-20 DE LA CIUDAD DE BOGOTA, POR EL SISTEMA DE PRECIOS UNITARIOS FIJOS SIN FORMULA DE REAJUSTE.”</t>
    </r>
  </si>
  <si>
    <t>RAZON SOCIAL DEL PROPONENTE:</t>
  </si>
  <si>
    <t>PROPUESTA No.: 1</t>
  </si>
  <si>
    <t>CONSORCIO LABORATORIOS AC-3G</t>
  </si>
  <si>
    <t>REPRESETANTE LEGAL:</t>
  </si>
  <si>
    <t>CAMILO ANDRES ROSARIO RUBIO</t>
  </si>
  <si>
    <t>DIRECCIÓN:</t>
  </si>
  <si>
    <t>TELEFONOS:</t>
  </si>
  <si>
    <t>CORREO:</t>
  </si>
  <si>
    <t>Cra 71A # 52A -17</t>
  </si>
  <si>
    <t>(1)2105496</t>
  </si>
  <si>
    <t>ac2ringenieria@gmail.com</t>
  </si>
  <si>
    <t>PERSONAL MINIMO REQUERIDO</t>
  </si>
  <si>
    <t>CARGO</t>
  </si>
  <si>
    <t>PROFESIÓN</t>
  </si>
  <si>
    <t>APORTA</t>
  </si>
  <si>
    <t>Hoja de vida</t>
  </si>
  <si>
    <t>Carta de compromiso</t>
  </si>
  <si>
    <t>Copia diplomas</t>
  </si>
  <si>
    <t>Copia Matricula Profesional</t>
  </si>
  <si>
    <t>Vigencia Matricula P.</t>
  </si>
  <si>
    <t>Cedula ciudadania</t>
  </si>
  <si>
    <t>Director de Interventoría</t>
  </si>
  <si>
    <t>Deberá contar con un (1) Ingeniero Civil o Arquitecto, con experiencia profesional general mínima de Diez (10) años (contados a partir de la fecha de expedición de la matricula profesional) y experiencia específica mínima de dos (2) contratos de Interventoría Hospitalaria y/o laboratorios; quien a su vez podrá fungir como representante legal de la firma oferente. El Director de Interventoría será la persona que tendrá la capacidad técnica y administrativa para tomar decisiones y resolver los problemas que surjan durante la ejecución del contrato, por tal razón su dedicación en tiempo será del 50% para realizar sus funciones y responder ante la firma interventora y ante el INS</t>
  </si>
  <si>
    <t>Formato de vinculación de Terceros y sus anexos - SARLAFT</t>
  </si>
  <si>
    <t>Un (1) residente de Interventoría, que debe ser Ingeniero Civil o arquitecto, con experiencia profesional general mínima de Cinco (5) años (contados a partir de la fecha
de expedición de la matricula profesional) y experiencia específica mínima de dos (2) contratos de Interventoría Hospitalaria y/o laboratorios. Su dedicación en tiempo será del 100% para realizar sus funciones y responder ante la firma interventora y ante el INS
por todo el proyecto a cargo.</t>
  </si>
  <si>
    <t>Residente de Interventoría</t>
  </si>
  <si>
    <t>Un (1) asesor de sistemas HVAC de Interventoría, que debe ser Ingeniero Mecánico, con experiencia profesional general mínima de Cinco (5) años (contados a partir de la fecha de expedición de la matricula profesional) y experiencia específica mínima de dos (2) contratos de Interventoría Hospitalaria y/o laboratorios, en donde se hallan intervenidos en al menos unos de los contratos áreas con barreras de contención biológica como sistemas de suministro y extracción de aire filtrado. Su dedicación en tiempo será del 50% para realizar sus funciones y responder ante la firma interventora y ante el INS por todo el proyecto a cargo.</t>
  </si>
  <si>
    <t>Asesor de Interventoría HVAC</t>
  </si>
  <si>
    <t>Asesor de Interventoría Electricista</t>
  </si>
  <si>
    <t>Un (1) Asesor de Interventoría Electricista, que debe ser
Ingeniero Electricista, con experiencia profesional general mínima de Cinco (5) años (contados a partir
de la fecha de expedición de la matricula profesional) y experiencia específica mínima de un (1)
contrato de Interventoría Hospitalaria y/o laboratorios. Su dedicación en tiempo será del 20% para
realizar sus funciones y responder ante la firma interventora y ante el INSTITUTO NACIONAL DE
SALUD – INS por todo el proyecto a cargo.</t>
  </si>
  <si>
    <t>Asesor de Interventoría Estructural</t>
  </si>
  <si>
    <t>Un (1) Asesor de Interventoría Estructural, debe ser Ingeniero civil con especialización en estructuras o ingeniero Estructural, con experiencia profesional general
mínima de Cinco (5) años (contados a partir de la fecha de expedición de la matricula profesional) y experiencia específica mínima de dos (2) contratos de Interventoría a construcciones institucionales.
Su dedicación en tiempo será del 20% para realizar sus funciones y responder ante la firma interventora y ante el INS por todo el proyecto a cargo.</t>
  </si>
  <si>
    <t>Inspector S.I.S.O.M.A de Interventroía</t>
  </si>
  <si>
    <t>Un (1) inspector S.I.S.O.M.A, que debe ser Ingeniero civil, especializado en Salud Ocupacional o Profesional o Tecnólogo en Salud Ocupacional, seguridad industrial y medio ambiente, con experiencia profesional general mínima de Cinco (5) años (contados a partir de la fecha
de expedición de la matricula profesional o de la licencia en Salud ocupacional.) y experiencia específica mínima de dos (2) contratos de Interventoría Hospitalaria y/o laboratorios. Su dedicación en tiempo será del 100% para realizar sus funciones y responder ante la firma interventora y ante el INS por todo el proyecto a cargo.</t>
  </si>
  <si>
    <t>OFERTA ECONOMICA</t>
  </si>
  <si>
    <t>FORMATO No. 4 DILIGENCIADO</t>
  </si>
  <si>
    <t>El Factor económico se determinará mediante la presentación del Anexo III. Propuesta Económica, la cual debe atender las siguientes reglas para ser tenida en cuenta:
1. El proponente deberá ofertar la totalidad de los bienes y servicios, con el lleno de los requisitos técnicos descritos en el presente estudio previo.
2. El profesional relacionado en la propuesta económica para cada uno de los ítems requeridos deberá corresponder a las indicadas en LA PROPUESTA ECONÓMICA. La propuesta que presente ítems diferentes a las solicitadas en la Propuesta Económica será RECHAZADA.
3. El valor total de la oferta no podrá ser mayor de TRESCIENTOS SESENTA MILLONES DE PESOS MCTE ($ 360.000.000). si esta supera al presupuesto oficial será RECHAZADA.
4. El Factor Multiplicador deberá ir desglosado adjunto al presupuesto ofertado.
5. La PROPUESTA ECONÓMICA deberá estar completamente diligenciada y suscrita por el representante legal de la persona jurídica o propuestas conjuntas o persona natural.
6. El proponente junto con la propuesta económica deberá manifestar en el Formato No. 4 anexo al presente proceso de selección, que ha leído, entiende, acepta y cumplirá todas las especificaciones técnicas mínimas establecidas en las Especificaciones Técnicas del Proyecto; para llevar a cabo TODAS las actividades descritas en el citado documento.</t>
  </si>
  <si>
    <t>VALOR OFERTA ECONOMICA ANEXO III</t>
  </si>
  <si>
    <t>CONSOLIDACIÓN DE EVALUACIÓN TÉCNICA</t>
  </si>
  <si>
    <t>PUNTAJE DE CALIFICACIÓN</t>
  </si>
  <si>
    <t>PUNTAJE MAXIMO</t>
  </si>
  <si>
    <t>PUNTAJE OBTENIDO</t>
  </si>
  <si>
    <t>FORMATO No. 3 DILIGENCIADO</t>
  </si>
  <si>
    <t>FACTOR TECNICO</t>
  </si>
  <si>
    <t xml:space="preserve">Formación adicional:
El Proponente que presente un (1) director de interventoría cuyo perfil corresponda a
INGENIERO CIVIL o ARQUITECTO, con Experiencia general mínima de 10 años, contada a partir de la fecha de expedición de la matricula profesional, acreditar experiencia especifica en la ejecución de mínimo dos (2) contratos de interventoría para la construcción y/o adecuación de laboratorios, con especialización en FORMULACIÓN Y EVALUACIÓN DE PROYECTOS o similar </t>
  </si>
  <si>
    <t>Experiencia adicional:
El Proponente que presente un (1) asesor HVAC ingeniero mecánico, con Experiencia general mínima de 10 años, contada a partir de la fecha de expedición de la matricula profesional y experiencia mínima de dos (2) contratos en sistemas contención biológica de suministro y extracción de aire filtrado</t>
  </si>
  <si>
    <t>Técnico:
El Proponente que presente junto a su oferta, el Plan de Calidad – Cargas de trabajo para el desarrollo de la interventoría.</t>
  </si>
  <si>
    <t>SUMATORIA PUNTAJE TECNICO</t>
  </si>
  <si>
    <t>APOYO A LA INDUSTRIA NACIONAL</t>
  </si>
  <si>
    <t>FORMATO No. 5 DILIGENCIADO</t>
  </si>
  <si>
    <t>Bienes y Servicios 100% Nacionales.</t>
  </si>
  <si>
    <t>Bienes y servicios extranjeros.</t>
  </si>
  <si>
    <t>SUMATORIA PUNTAJE APOYO A LA INDUSTRIA NACIONAL</t>
  </si>
  <si>
    <t>X</t>
  </si>
  <si>
    <t>CUATRO (4)</t>
  </si>
  <si>
    <t>6870,01 m²</t>
  </si>
  <si>
    <t>Ingeniero Civil</t>
  </si>
  <si>
    <t>PRESENTA FORMATO DILIGENCIADO Y FIRMADO</t>
  </si>
  <si>
    <t>N/A</t>
  </si>
  <si>
    <t>SI</t>
  </si>
  <si>
    <t>Si</t>
  </si>
  <si>
    <t>721015
801016
811015</t>
  </si>
  <si>
    <t>fecha inicio</t>
  </si>
  <si>
    <t>fecha final</t>
  </si>
  <si>
    <t>diff</t>
  </si>
  <si>
    <t xml:space="preserve">
801016
811015</t>
  </si>
  <si>
    <t>TRES (3)</t>
  </si>
  <si>
    <r>
      <t xml:space="preserve">              </t>
    </r>
    <r>
      <rPr>
        <b/>
        <sz val="10"/>
        <color theme="1"/>
        <rFont val="Arial Narrow"/>
        <family val="2"/>
      </rPr>
      <t xml:space="preserve"> SUBSANAR:</t>
    </r>
    <r>
      <rPr>
        <sz val="10"/>
        <color theme="1"/>
        <rFont val="Arial Narrow"/>
        <family val="2"/>
      </rPr>
      <t xml:space="preserve">
Se debe aportar documento que certifique que los contratos relacionados incluyen las actividades solicitadas: 
Para contratos construcción y/o adecuaciones físicas y/o reparaciones de edificaciones hospitalarias, al menos  en uno de ellos ha construido o adecuado o remodelado salas de cirugía, laboratorios o espacios en donde se exija el cumplimiento de áreas asépticas y controladas microbiológicamente y para contratos construcción y/o adecuaciones físicas y/o reparaciones de laboratorios, al menos en uno de ellos ha construido o adecuado o remodelado espacios en donde se exija el cumplimiento de áreas asépticas y controladas microbiológicamente y en las que se cuente con barreras de contención biológica.</t>
    </r>
  </si>
  <si>
    <t>No aporta documento que realcione actividades de los contratos</t>
  </si>
  <si>
    <t>3780 m²</t>
  </si>
  <si>
    <t xml:space="preserve">
El tiempo de ejecución de los contratos aportados se verificó a través de las actas de liquidación y certificaciones aportadas de de cada uno, ya que la información consiganda en el formato 1 difiere de las certiificaciones.</t>
  </si>
  <si>
    <t>No aporta certificaciones</t>
  </si>
  <si>
    <t>El proponente aporta Factor multiplicador desglosado</t>
  </si>
  <si>
    <t xml:space="preserve">Cumple </t>
  </si>
  <si>
    <t>Arquitecto</t>
  </si>
  <si>
    <t>Cert. Experiencia general</t>
  </si>
  <si>
    <t>Cert. Experiencia especifica</t>
  </si>
  <si>
    <t>No es posible establecer si el profesional cuenta con minimo cinco (5) años de experiencia general, dado que no se aportan las certificaciones que lo acrediten</t>
  </si>
  <si>
    <t>No es posible establecer si el profesional cuenta con minimo diez (10) años de experiencia general, dado que no se aportan las certificaciones que lo acrediten</t>
  </si>
  <si>
    <r>
      <rPr>
        <b/>
        <sz val="10"/>
        <color theme="1"/>
        <rFont val="Arial Narrow"/>
        <family val="2"/>
      </rPr>
      <t>SUBSANAR:</t>
    </r>
    <r>
      <rPr>
        <sz val="10"/>
        <color theme="1"/>
        <rFont val="Arial Narrow"/>
        <family val="2"/>
      </rPr>
      <t xml:space="preserve">
Certificado vigencia matricula profesional, ya que el aportado se encuentra vencido.
No es posible establecer si el profesional cuenta con minimo cinco (5) años de experiencia general, dado que no se aportan las certificaciones que lo acrediten</t>
    </r>
  </si>
  <si>
    <t>Ingeniero Mecánico</t>
  </si>
  <si>
    <r>
      <rPr>
        <b/>
        <sz val="10"/>
        <color theme="1"/>
        <rFont val="Arial Narrow"/>
        <family val="2"/>
      </rPr>
      <t>SUBSANAR:</t>
    </r>
    <r>
      <rPr>
        <sz val="10"/>
        <color theme="1"/>
        <rFont val="Arial Narrow"/>
        <family val="2"/>
      </rPr>
      <t xml:space="preserve">
Aportar Certificado vigencia matricula profesional.
No es posible establecer si el profesional cuenta con minimo cinco (5) años de experiencia general, dado que no se aportan las certificaciones que lo acrediten</t>
    </r>
  </si>
  <si>
    <t>Ingeniero Electricista</t>
  </si>
  <si>
    <t>Ingeniero Civil -
Especialista en Estrutruras</t>
  </si>
  <si>
    <t>No cumple</t>
  </si>
  <si>
    <t>Para acreditar experiencia especifica se solicita minimo dos (2) contratos de interventoria a construcciones de tipo institucional y solo se aportó una.
No es posible establecer si el profesional cuenta con minimo cinco (5) años de experiencia general, dado que no se aportan las certificaciones que lo acrediten</t>
  </si>
  <si>
    <t>Ingeniero Civil -
Especialista en Salud Ocupacional y Riesgos Laboraes</t>
  </si>
  <si>
    <t>Copia Licencia S. Ocupacional</t>
  </si>
  <si>
    <r>
      <rPr>
        <b/>
        <sz val="10"/>
        <color theme="1"/>
        <rFont val="Arial Narrow"/>
        <family val="2"/>
      </rPr>
      <t>SUBSANAR:</t>
    </r>
    <r>
      <rPr>
        <sz val="10"/>
        <color theme="1"/>
        <rFont val="Arial Narrow"/>
        <family val="2"/>
      </rPr>
      <t xml:space="preserve">
Aportar copia licencia en salud ocupacional.
No es posible establecer si el profesional cuenta con minimo cinco (5) años de experiencia general, dado que no se aportan las certificaciones que lo acrediten</t>
    </r>
  </si>
  <si>
    <t>Cumple</t>
  </si>
  <si>
    <t xml:space="preserve">2 años, 9 meses, 21 días </t>
  </si>
  <si>
    <t>Se encuentra inscrito en el RUP
Folio</t>
  </si>
  <si>
    <t>Si
187</t>
  </si>
  <si>
    <t>Si
221</t>
  </si>
  <si>
    <t>Si
245</t>
  </si>
  <si>
    <t>Si
238</t>
  </si>
  <si>
    <t>Folio</t>
  </si>
  <si>
    <t>238 y 239</t>
  </si>
  <si>
    <t>Presentación certificación física y soportes (folio)</t>
  </si>
  <si>
    <t>359-362</t>
  </si>
  <si>
    <t>362-366</t>
  </si>
  <si>
    <t>367-368</t>
  </si>
  <si>
    <t>369-384</t>
  </si>
  <si>
    <t>folios</t>
  </si>
  <si>
    <t>431-455</t>
  </si>
  <si>
    <t>388-430</t>
  </si>
  <si>
    <t>456-468</t>
  </si>
  <si>
    <t>466-468</t>
  </si>
  <si>
    <t>469-479</t>
  </si>
  <si>
    <t>478-479</t>
  </si>
  <si>
    <t>480-490</t>
  </si>
  <si>
    <t>489-490</t>
  </si>
  <si>
    <t>491-503</t>
  </si>
  <si>
    <t>504-514</t>
  </si>
  <si>
    <t>515-526</t>
  </si>
  <si>
    <t>525-526</t>
  </si>
  <si>
    <t>No se asigna puntaje, dado que no es posible comprobar que el profesional cuente con la experiencia general minima requerida.</t>
  </si>
  <si>
    <t>Folio 540-547</t>
  </si>
  <si>
    <t>Folio 578-579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</si>
</sst>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quot;$&quot;* #,##0_-;_-&quot;$&quot;* &quot;-&quot;_-;_-@_-"/>
    <numFmt numFmtId="164" formatCode="[$-409]dd\-mmm\-yy;@"/>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Narrow"/>
      <family val="2"/>
    </font>
    <font>
      <sz val="10"/>
      <color theme="1"/>
      <name val="Arial Narrow"/>
      <family val="2"/>
    </font>
    <font>
      <b/>
      <sz val="10"/>
      <color theme="1"/>
      <name val="Arial Narrow"/>
      <family val="2"/>
    </font>
    <font>
      <b/>
      <sz val="9"/>
      <color theme="1"/>
      <name val="Arial Narrow"/>
      <family val="2"/>
    </font>
    <font>
      <u/>
      <sz val="11"/>
      <color theme="10"/>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s>
  <cellStyleXfs count="3">
    <xf numFmtId="0" fontId="0" fillId="0" borderId="0"/>
    <xf numFmtId="42" fontId="1" fillId="0" borderId="0" applyFont="0" applyFill="0" applyBorder="0" applyAlignment="0" applyProtection="0"/>
    <xf numFmtId="0" fontId="7" fillId="0" borderId="0" applyNumberFormat="0" applyFill="0" applyBorder="0" applyAlignment="0" applyProtection="0"/>
  </cellStyleXfs>
  <cellXfs count="142">
    <xf numFmtId="0" fontId="0" fillId="0" borderId="0" xfId="0"/>
    <xf numFmtId="0" fontId="3" fillId="0" borderId="0" xfId="0" applyFont="1"/>
    <xf numFmtId="0" fontId="6" fillId="0" borderId="1" xfId="0" applyFont="1" applyBorder="1" applyAlignment="1">
      <alignment horizontal="center" vertical="center"/>
    </xf>
    <xf numFmtId="0" fontId="0" fillId="0" borderId="1" xfId="0" applyBorder="1"/>
    <xf numFmtId="0" fontId="3" fillId="0" borderId="1" xfId="0" applyFont="1" applyBorder="1" applyAlignment="1">
      <alignmen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0" borderId="1" xfId="0" applyFont="1" applyBorder="1" applyAlignment="1">
      <alignment horizontal="center"/>
    </xf>
    <xf numFmtId="0" fontId="5" fillId="0" borderId="0" xfId="0" applyFont="1"/>
    <xf numFmtId="0" fontId="5" fillId="0" borderId="1" xfId="0" applyFont="1" applyBorder="1" applyAlignment="1">
      <alignment vertical="center"/>
    </xf>
    <xf numFmtId="0" fontId="7" fillId="0" borderId="1" xfId="2" applyBorder="1" applyAlignment="1">
      <alignment vertical="center"/>
    </xf>
    <xf numFmtId="0" fontId="4"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6" fillId="2" borderId="14" xfId="0" applyFont="1" applyFill="1" applyBorder="1" applyAlignment="1">
      <alignment horizontal="center" vertical="center"/>
    </xf>
    <xf numFmtId="0" fontId="2" fillId="0" borderId="0" xfId="0" applyFont="1" applyFill="1" applyBorder="1" applyAlignment="1">
      <alignment vertical="center"/>
    </xf>
    <xf numFmtId="0" fontId="2" fillId="0" borderId="1" xfId="0" applyFont="1" applyBorder="1" applyAlignment="1">
      <alignment horizontal="center" vertical="center"/>
    </xf>
    <xf numFmtId="0" fontId="5" fillId="2" borderId="1" xfId="0" applyFont="1" applyFill="1" applyBorder="1" applyAlignment="1">
      <alignment horizontal="center"/>
    </xf>
    <xf numFmtId="0" fontId="4" fillId="0" borderId="1" xfId="0" applyFont="1" applyBorder="1" applyAlignment="1">
      <alignment horizontal="center" vertical="center" wrapText="1"/>
    </xf>
    <xf numFmtId="164" fontId="0" fillId="0" borderId="0" xfId="0" applyNumberFormat="1"/>
    <xf numFmtId="0" fontId="0" fillId="0" borderId="0" xfId="0" applyNumberFormat="1"/>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0" fillId="0" borderId="1" xfId="0" applyBorder="1" applyAlignment="1">
      <alignment horizontal="center"/>
    </xf>
    <xf numFmtId="0" fontId="3" fillId="0" borderId="8" xfId="0" applyFont="1" applyBorder="1" applyAlignment="1">
      <alignment horizontal="left" vertical="center"/>
    </xf>
    <xf numFmtId="0" fontId="3" fillId="0" borderId="8" xfId="0" applyFont="1" applyBorder="1" applyAlignment="1">
      <alignment horizontal="center" vertical="center"/>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3" xfId="0" applyFont="1" applyBorder="1" applyAlignment="1">
      <alignment horizontal="center" vertical="center"/>
    </xf>
    <xf numFmtId="3" fontId="0" fillId="0" borderId="0" xfId="0" applyNumberFormat="1"/>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4" fillId="0" borderId="8" xfId="0" applyFont="1" applyBorder="1" applyAlignment="1">
      <alignment horizontal="center" wrapText="1"/>
    </xf>
    <xf numFmtId="0" fontId="4" fillId="0" borderId="13" xfId="0" applyFont="1" applyBorder="1" applyAlignment="1">
      <alignment horizontal="center" vertical="center"/>
    </xf>
    <xf numFmtId="0" fontId="4" fillId="0" borderId="7" xfId="0" applyFont="1" applyBorder="1" applyAlignment="1">
      <alignment horizontal="center" wrapTex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7" xfId="0" applyBorder="1" applyAlignment="1">
      <alignment horizont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0" fillId="0" borderId="8" xfId="0" applyBorder="1" applyAlignment="1">
      <alignment horizontal="center"/>
    </xf>
    <xf numFmtId="0" fontId="3" fillId="0" borderId="7" xfId="0" applyFont="1" applyBorder="1" applyAlignment="1">
      <alignment vertical="center" wrapText="1"/>
    </xf>
    <xf numFmtId="0" fontId="3" fillId="0" borderId="7" xfId="0" applyFont="1" applyBorder="1" applyAlignment="1">
      <alignment vertical="center"/>
    </xf>
    <xf numFmtId="0" fontId="5"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8" xfId="0" applyFont="1" applyBorder="1" applyAlignment="1">
      <alignment vertical="center"/>
    </xf>
    <xf numFmtId="0" fontId="2" fillId="0" borderId="8" xfId="0" applyFont="1" applyBorder="1" applyAlignment="1">
      <alignment horizontal="center" vertical="center"/>
    </xf>
    <xf numFmtId="0" fontId="6" fillId="0" borderId="7" xfId="0" applyFont="1" applyBorder="1" applyAlignment="1">
      <alignment horizontal="center" vertical="center"/>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5" fillId="2" borderId="1"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 xfId="0" applyFont="1" applyFill="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2" fillId="2" borderId="1" xfId="0" applyFont="1" applyFill="1" applyBorder="1" applyAlignment="1">
      <alignment horizontal="center" vertical="center"/>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4" xfId="0" applyFont="1" applyFill="1" applyBorder="1" applyAlignment="1">
      <alignment horizont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1" xfId="0" applyBorder="1" applyAlignment="1">
      <alignment horizontal="center"/>
    </xf>
    <xf numFmtId="0" fontId="0" fillId="0" borderId="7" xfId="0" applyBorder="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3" fillId="0" borderId="1" xfId="0" applyFont="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42" fontId="5" fillId="0" borderId="3" xfId="1" applyFont="1" applyBorder="1" applyAlignment="1">
      <alignment horizontal="center" vertical="center"/>
    </xf>
    <xf numFmtId="42" fontId="5" fillId="0" borderId="5" xfId="1" applyFont="1" applyBorder="1" applyAlignment="1">
      <alignment horizontal="center" vertical="center"/>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2" fillId="2" borderId="2"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4" fillId="0" borderId="14" xfId="0" applyFont="1" applyBorder="1" applyAlignment="1">
      <alignment horizontal="center" vertical="center"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7" xfId="0" applyFont="1" applyBorder="1" applyAlignment="1">
      <alignment horizontal="left" vertical="center" wrapText="1"/>
    </xf>
    <xf numFmtId="0" fontId="3" fillId="0" borderId="14" xfId="0" applyFont="1" applyBorder="1" applyAlignment="1">
      <alignment horizontal="left" vertical="center"/>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left"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 xfId="0" applyFont="1" applyBorder="1" applyAlignment="1">
      <alignment horizontal="center" vertical="center"/>
    </xf>
    <xf numFmtId="0" fontId="0" fillId="0" borderId="2" xfId="0" applyBorder="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4" fillId="0" borderId="3" xfId="0" applyFont="1" applyBorder="1" applyAlignment="1">
      <alignment horizontal="center"/>
    </xf>
    <xf numFmtId="0" fontId="4" fillId="0" borderId="5"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horizontal="center" vertical="center"/>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xf>
    <xf numFmtId="0" fontId="2" fillId="2" borderId="1" xfId="0" applyFont="1" applyFill="1" applyBorder="1" applyAlignment="1">
      <alignment horizontal="center"/>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3" fillId="2" borderId="1" xfId="0" applyFont="1" applyFill="1" applyBorder="1" applyAlignment="1">
      <alignment horizontal="center"/>
    </xf>
    <xf numFmtId="0" fontId="0" fillId="2" borderId="1" xfId="0" applyFill="1" applyBorder="1" applyAlignment="1">
      <alignment horizontal="center"/>
    </xf>
    <xf numFmtId="0" fontId="3" fillId="0" borderId="7" xfId="0" applyFont="1" applyBorder="1" applyAlignment="1">
      <alignment horizontal="center" vertical="center" wrapText="1"/>
    </xf>
  </cellXfs>
  <cellStyles count="3">
    <cellStyle name="Hipervínculo" xfId="2"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c2ringenieri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workbookViewId="0">
      <selection sqref="A1:J1"/>
    </sheetView>
  </sheetViews>
  <sheetFormatPr baseColWidth="10" defaultRowHeight="15" x14ac:dyDescent="0.25"/>
  <cols>
    <col min="1" max="1" width="30.42578125" customWidth="1"/>
    <col min="2" max="2" width="17" customWidth="1"/>
    <col min="3" max="3" width="13" customWidth="1"/>
    <col min="4" max="4" width="14.85546875" customWidth="1"/>
    <col min="5" max="5" width="12.42578125" customWidth="1"/>
    <col min="6" max="6" width="19.140625" customWidth="1"/>
    <col min="7" max="7" width="4.28515625" customWidth="1"/>
    <col min="8" max="8" width="12.28515625" customWidth="1"/>
    <col min="9" max="9" width="13.42578125" customWidth="1"/>
    <col min="10" max="10" width="23.28515625" customWidth="1"/>
  </cols>
  <sheetData>
    <row r="1" spans="1:10" x14ac:dyDescent="0.25">
      <c r="A1" s="77" t="s">
        <v>29</v>
      </c>
      <c r="B1" s="77"/>
      <c r="C1" s="77"/>
      <c r="D1" s="77"/>
      <c r="E1" s="77"/>
      <c r="F1" s="77"/>
      <c r="G1" s="77"/>
      <c r="H1" s="77"/>
      <c r="I1" s="77"/>
      <c r="J1" s="77"/>
    </row>
    <row r="2" spans="1:10" ht="57.75" customHeight="1" x14ac:dyDescent="0.25">
      <c r="A2" s="118" t="s">
        <v>30</v>
      </c>
      <c r="B2" s="118"/>
      <c r="C2" s="118"/>
      <c r="D2" s="118"/>
      <c r="E2" s="118"/>
      <c r="F2" s="118"/>
      <c r="G2" s="118"/>
      <c r="H2" s="118"/>
      <c r="I2" s="118"/>
      <c r="J2" s="118"/>
    </row>
    <row r="3" spans="1:10" ht="15" customHeight="1" x14ac:dyDescent="0.25">
      <c r="A3" s="125" t="s">
        <v>32</v>
      </c>
      <c r="B3" s="124" t="s">
        <v>31</v>
      </c>
      <c r="C3" s="114" t="s">
        <v>33</v>
      </c>
      <c r="D3" s="114"/>
      <c r="E3" s="124" t="s">
        <v>34</v>
      </c>
      <c r="F3" s="110" t="s">
        <v>35</v>
      </c>
      <c r="G3" s="126"/>
      <c r="H3" s="8" t="s">
        <v>36</v>
      </c>
      <c r="I3" s="8" t="s">
        <v>37</v>
      </c>
      <c r="J3" s="9" t="s">
        <v>38</v>
      </c>
    </row>
    <row r="4" spans="1:10" ht="25.5" x14ac:dyDescent="0.25">
      <c r="A4" s="125"/>
      <c r="B4" s="124"/>
      <c r="C4" s="114"/>
      <c r="D4" s="114"/>
      <c r="E4" s="124"/>
      <c r="F4" s="127"/>
      <c r="G4" s="128"/>
      <c r="H4" s="34" t="s">
        <v>39</v>
      </c>
      <c r="I4" s="11" t="s">
        <v>40</v>
      </c>
      <c r="J4" s="10" t="s">
        <v>41</v>
      </c>
    </row>
    <row r="5" spans="1:10" ht="8.25" customHeight="1" x14ac:dyDescent="0.25">
      <c r="A5" s="117"/>
      <c r="B5" s="117"/>
      <c r="C5" s="117"/>
      <c r="D5" s="117"/>
      <c r="E5" s="117"/>
      <c r="F5" s="117"/>
      <c r="G5" s="117"/>
      <c r="H5" s="117"/>
      <c r="I5" s="117"/>
      <c r="J5" s="117"/>
    </row>
    <row r="6" spans="1:10" x14ac:dyDescent="0.25">
      <c r="A6" s="129" t="s">
        <v>26</v>
      </c>
      <c r="B6" s="129"/>
      <c r="C6" s="129"/>
      <c r="D6" s="129"/>
      <c r="E6" s="129"/>
      <c r="F6" s="129"/>
      <c r="G6" s="129"/>
      <c r="H6" s="100" t="s">
        <v>2</v>
      </c>
      <c r="I6" s="100" t="s">
        <v>3</v>
      </c>
      <c r="J6" s="100" t="s">
        <v>4</v>
      </c>
    </row>
    <row r="7" spans="1:10" x14ac:dyDescent="0.25">
      <c r="A7" s="130" t="s">
        <v>0</v>
      </c>
      <c r="B7" s="131"/>
      <c r="C7" s="131"/>
      <c r="D7" s="131"/>
      <c r="E7" s="131"/>
      <c r="F7" s="91" t="s">
        <v>27</v>
      </c>
      <c r="G7" s="93"/>
      <c r="H7" s="101"/>
      <c r="I7" s="101"/>
      <c r="J7" s="101"/>
    </row>
    <row r="8" spans="1:10" x14ac:dyDescent="0.25">
      <c r="A8" s="118" t="s">
        <v>28</v>
      </c>
      <c r="B8" s="119"/>
      <c r="C8" s="119"/>
      <c r="D8" s="119"/>
      <c r="E8" s="119"/>
      <c r="F8" s="122">
        <v>721015</v>
      </c>
      <c r="G8" s="123"/>
      <c r="H8" s="16" t="s">
        <v>84</v>
      </c>
      <c r="I8" s="3"/>
      <c r="J8" s="3"/>
    </row>
    <row r="9" spans="1:10" x14ac:dyDescent="0.25">
      <c r="A9" s="119"/>
      <c r="B9" s="119"/>
      <c r="C9" s="119"/>
      <c r="D9" s="119"/>
      <c r="E9" s="119"/>
      <c r="F9" s="122">
        <v>801016</v>
      </c>
      <c r="G9" s="123"/>
      <c r="H9" s="16" t="s">
        <v>84</v>
      </c>
      <c r="I9" s="3"/>
      <c r="J9" s="3"/>
    </row>
    <row r="10" spans="1:10" x14ac:dyDescent="0.25">
      <c r="A10" s="119"/>
      <c r="B10" s="119"/>
      <c r="C10" s="119"/>
      <c r="D10" s="119"/>
      <c r="E10" s="119"/>
      <c r="F10" s="122">
        <v>811015</v>
      </c>
      <c r="G10" s="123"/>
      <c r="H10" s="16" t="s">
        <v>84</v>
      </c>
      <c r="I10" s="3"/>
      <c r="J10" s="3"/>
    </row>
    <row r="11" spans="1:10" ht="15" customHeight="1" x14ac:dyDescent="0.25">
      <c r="A11" s="81" t="s">
        <v>19</v>
      </c>
      <c r="B11" s="82"/>
      <c r="C11" s="82"/>
      <c r="D11" s="82"/>
      <c r="E11" s="82"/>
      <c r="F11" s="82"/>
      <c r="G11" s="83"/>
      <c r="H11" s="100" t="s">
        <v>2</v>
      </c>
      <c r="I11" s="100" t="s">
        <v>3</v>
      </c>
      <c r="J11" s="100" t="s">
        <v>4</v>
      </c>
    </row>
    <row r="12" spans="1:10" ht="54" x14ac:dyDescent="0.25">
      <c r="A12" s="91" t="s">
        <v>0</v>
      </c>
      <c r="B12" s="93"/>
      <c r="C12" s="6" t="s">
        <v>1</v>
      </c>
      <c r="D12" s="6" t="s">
        <v>5</v>
      </c>
      <c r="E12" s="6" t="s">
        <v>8</v>
      </c>
      <c r="F12" s="132" t="s">
        <v>6</v>
      </c>
      <c r="G12" s="133"/>
      <c r="H12" s="101"/>
      <c r="I12" s="101"/>
      <c r="J12" s="101"/>
    </row>
    <row r="13" spans="1:10" ht="178.5" customHeight="1" x14ac:dyDescent="0.25">
      <c r="A13" s="58" t="s">
        <v>7</v>
      </c>
      <c r="B13" s="59"/>
      <c r="C13" s="11" t="s">
        <v>85</v>
      </c>
      <c r="D13" s="11" t="s">
        <v>86</v>
      </c>
      <c r="E13" s="11">
        <v>889.67</v>
      </c>
      <c r="F13" s="60" t="s">
        <v>121</v>
      </c>
      <c r="G13" s="61"/>
      <c r="H13" s="86"/>
      <c r="I13" s="86" t="s">
        <v>84</v>
      </c>
      <c r="J13" s="118" t="s">
        <v>101</v>
      </c>
    </row>
    <row r="14" spans="1:10" x14ac:dyDescent="0.25">
      <c r="A14" s="91" t="s">
        <v>9</v>
      </c>
      <c r="B14" s="93"/>
      <c r="C14" s="5" t="s">
        <v>10</v>
      </c>
      <c r="D14" s="5" t="s">
        <v>11</v>
      </c>
      <c r="E14" s="5" t="s">
        <v>12</v>
      </c>
      <c r="F14" s="91" t="s">
        <v>13</v>
      </c>
      <c r="G14" s="93"/>
      <c r="H14" s="86"/>
      <c r="I14" s="86"/>
      <c r="J14" s="118"/>
    </row>
    <row r="15" spans="1:10" ht="25.5" x14ac:dyDescent="0.25">
      <c r="A15" s="58" t="s">
        <v>122</v>
      </c>
      <c r="B15" s="59"/>
      <c r="C15" s="34" t="s">
        <v>123</v>
      </c>
      <c r="D15" s="34" t="s">
        <v>124</v>
      </c>
      <c r="E15" s="34" t="s">
        <v>125</v>
      </c>
      <c r="F15" s="134" t="s">
        <v>126</v>
      </c>
      <c r="G15" s="61"/>
      <c r="H15" s="86"/>
      <c r="I15" s="86"/>
      <c r="J15" s="118"/>
    </row>
    <row r="16" spans="1:10" ht="36.75" customHeight="1" x14ac:dyDescent="0.25">
      <c r="A16" s="120" t="s">
        <v>14</v>
      </c>
      <c r="B16" s="121"/>
      <c r="C16" s="43" t="s">
        <v>96</v>
      </c>
      <c r="D16" s="35" t="s">
        <v>92</v>
      </c>
      <c r="E16" s="35" t="s">
        <v>92</v>
      </c>
      <c r="F16" s="135" t="s">
        <v>92</v>
      </c>
      <c r="G16" s="136"/>
      <c r="H16" s="86"/>
      <c r="I16" s="86"/>
      <c r="J16" s="118"/>
    </row>
    <row r="17" spans="1:10" ht="14.25" customHeight="1" x14ac:dyDescent="0.25">
      <c r="A17" s="39" t="s">
        <v>127</v>
      </c>
      <c r="B17" s="40"/>
      <c r="C17" s="41">
        <v>189</v>
      </c>
      <c r="D17" s="36">
        <v>223</v>
      </c>
      <c r="E17" s="36">
        <v>245</v>
      </c>
      <c r="F17" s="137" t="s">
        <v>128</v>
      </c>
      <c r="G17" s="138"/>
      <c r="H17" s="86"/>
      <c r="I17" s="86"/>
      <c r="J17" s="118"/>
    </row>
    <row r="18" spans="1:10" ht="34.5" customHeight="1" x14ac:dyDescent="0.25">
      <c r="A18" s="58" t="s">
        <v>16</v>
      </c>
      <c r="B18" s="59"/>
      <c r="C18" s="11" t="s">
        <v>91</v>
      </c>
      <c r="D18" s="11" t="s">
        <v>91</v>
      </c>
      <c r="E18" s="11" t="s">
        <v>91</v>
      </c>
      <c r="F18" s="60" t="s">
        <v>91</v>
      </c>
      <c r="G18" s="61"/>
      <c r="H18" s="86"/>
      <c r="I18" s="86"/>
      <c r="J18" s="118"/>
    </row>
    <row r="19" spans="1:10" ht="34.5" customHeight="1" x14ac:dyDescent="0.25">
      <c r="A19" s="58" t="s">
        <v>17</v>
      </c>
      <c r="B19" s="59"/>
      <c r="C19" s="32" t="s">
        <v>91</v>
      </c>
      <c r="D19" s="32" t="s">
        <v>91</v>
      </c>
      <c r="E19" s="32" t="s">
        <v>91</v>
      </c>
      <c r="F19" s="60" t="s">
        <v>91</v>
      </c>
      <c r="G19" s="61"/>
      <c r="H19" s="86"/>
      <c r="I19" s="86"/>
      <c r="J19" s="118"/>
    </row>
    <row r="20" spans="1:10" x14ac:dyDescent="0.25">
      <c r="A20" s="58" t="s">
        <v>129</v>
      </c>
      <c r="B20" s="59"/>
      <c r="C20" s="11" t="s">
        <v>130</v>
      </c>
      <c r="D20" s="11" t="s">
        <v>131</v>
      </c>
      <c r="E20" s="11" t="s">
        <v>132</v>
      </c>
      <c r="F20" s="60" t="s">
        <v>133</v>
      </c>
      <c r="G20" s="61"/>
      <c r="H20" s="86"/>
      <c r="I20" s="86"/>
      <c r="J20" s="118"/>
    </row>
    <row r="21" spans="1:10" ht="19.5" customHeight="1" x14ac:dyDescent="0.25">
      <c r="A21" s="58" t="s">
        <v>18</v>
      </c>
      <c r="B21" s="59"/>
      <c r="C21" s="125" t="s">
        <v>90</v>
      </c>
      <c r="D21" s="125"/>
      <c r="E21" s="125"/>
      <c r="F21" s="125"/>
      <c r="G21" s="125"/>
      <c r="H21" s="86"/>
      <c r="I21" s="86"/>
      <c r="J21" s="118"/>
    </row>
    <row r="22" spans="1:10" x14ac:dyDescent="0.25">
      <c r="A22" s="81" t="s">
        <v>20</v>
      </c>
      <c r="B22" s="82"/>
      <c r="C22" s="82"/>
      <c r="D22" s="82"/>
      <c r="E22" s="82"/>
      <c r="F22" s="82"/>
      <c r="G22" s="83"/>
      <c r="H22" s="100" t="s">
        <v>2</v>
      </c>
      <c r="I22" s="100" t="s">
        <v>3</v>
      </c>
      <c r="J22" s="100" t="s">
        <v>4</v>
      </c>
    </row>
    <row r="23" spans="1:10" ht="54" x14ac:dyDescent="0.25">
      <c r="A23" s="91" t="s">
        <v>0</v>
      </c>
      <c r="B23" s="93"/>
      <c r="C23" s="6" t="s">
        <v>1</v>
      </c>
      <c r="D23" s="6" t="s">
        <v>5</v>
      </c>
      <c r="E23" s="6" t="s">
        <v>8</v>
      </c>
      <c r="F23" s="132" t="s">
        <v>6</v>
      </c>
      <c r="G23" s="133"/>
      <c r="H23" s="101"/>
      <c r="I23" s="101"/>
      <c r="J23" s="101"/>
    </row>
    <row r="24" spans="1:10" ht="138.75" customHeight="1" x14ac:dyDescent="0.25">
      <c r="A24" s="58" t="s">
        <v>23</v>
      </c>
      <c r="B24" s="59"/>
      <c r="C24" s="32" t="s">
        <v>97</v>
      </c>
      <c r="D24" s="32" t="s">
        <v>100</v>
      </c>
      <c r="E24" s="32">
        <v>819.79</v>
      </c>
      <c r="F24" s="25" t="s">
        <v>89</v>
      </c>
      <c r="G24" s="26"/>
      <c r="H24" s="27"/>
      <c r="I24" s="86" t="s">
        <v>84</v>
      </c>
      <c r="J24" s="118" t="s">
        <v>98</v>
      </c>
    </row>
    <row r="25" spans="1:10" x14ac:dyDescent="0.25">
      <c r="A25" s="91" t="s">
        <v>9</v>
      </c>
      <c r="B25" s="93"/>
      <c r="C25" s="22" t="s">
        <v>10</v>
      </c>
      <c r="D25" s="23" t="s">
        <v>11</v>
      </c>
      <c r="E25" s="24"/>
      <c r="F25" s="23" t="s">
        <v>12</v>
      </c>
      <c r="G25" s="24"/>
      <c r="H25" s="27"/>
      <c r="I25" s="86"/>
      <c r="J25" s="119"/>
    </row>
    <row r="26" spans="1:10" x14ac:dyDescent="0.25">
      <c r="A26" s="120" t="s">
        <v>15</v>
      </c>
      <c r="B26" s="121"/>
      <c r="C26" s="44" t="s">
        <v>91</v>
      </c>
      <c r="D26" s="45" t="s">
        <v>91</v>
      </c>
      <c r="E26" s="46"/>
      <c r="F26" s="45" t="s">
        <v>91</v>
      </c>
      <c r="G26" s="46"/>
      <c r="H26" s="47"/>
      <c r="I26" s="86"/>
      <c r="J26" s="119"/>
    </row>
    <row r="27" spans="1:10" x14ac:dyDescent="0.25">
      <c r="A27" s="39" t="s">
        <v>127</v>
      </c>
      <c r="B27" s="40"/>
      <c r="C27" s="48">
        <v>242</v>
      </c>
      <c r="D27" s="49">
        <v>274</v>
      </c>
      <c r="E27" s="42"/>
      <c r="F27" s="49">
        <v>246</v>
      </c>
      <c r="G27" s="42"/>
      <c r="H27" s="50"/>
      <c r="I27" s="86"/>
      <c r="J27" s="119"/>
    </row>
    <row r="28" spans="1:10" ht="38.25" customHeight="1" x14ac:dyDescent="0.25">
      <c r="A28" s="58" t="s">
        <v>14</v>
      </c>
      <c r="B28" s="59"/>
      <c r="C28" s="34" t="s">
        <v>92</v>
      </c>
      <c r="D28" s="33" t="s">
        <v>92</v>
      </c>
      <c r="E28" s="26"/>
      <c r="F28" s="25">
        <v>811015</v>
      </c>
      <c r="G28" s="26"/>
      <c r="H28" s="27"/>
      <c r="I28" s="86"/>
      <c r="J28" s="119"/>
    </row>
    <row r="29" spans="1:10" ht="15.75" customHeight="1" x14ac:dyDescent="0.25">
      <c r="A29" s="30" t="s">
        <v>134</v>
      </c>
      <c r="B29" s="31"/>
      <c r="C29" s="34">
        <v>242</v>
      </c>
      <c r="D29" s="33">
        <v>275</v>
      </c>
      <c r="E29" s="26"/>
      <c r="F29" s="25">
        <v>246</v>
      </c>
      <c r="G29" s="26"/>
      <c r="H29" s="27"/>
      <c r="I29" s="86"/>
      <c r="J29" s="119"/>
    </row>
    <row r="30" spans="1:10" ht="30" customHeight="1" x14ac:dyDescent="0.25">
      <c r="A30" s="58" t="s">
        <v>21</v>
      </c>
      <c r="B30" s="59"/>
      <c r="C30" s="32" t="s">
        <v>91</v>
      </c>
      <c r="D30" s="25" t="s">
        <v>91</v>
      </c>
      <c r="E30" s="26"/>
      <c r="F30" s="25" t="s">
        <v>91</v>
      </c>
      <c r="G30" s="26"/>
      <c r="H30" s="27"/>
      <c r="I30" s="86"/>
      <c r="J30" s="119"/>
    </row>
    <row r="31" spans="1:10" x14ac:dyDescent="0.25">
      <c r="A31" s="58" t="s">
        <v>22</v>
      </c>
      <c r="B31" s="59"/>
      <c r="C31" s="32" t="s">
        <v>91</v>
      </c>
      <c r="D31" s="25" t="s">
        <v>91</v>
      </c>
      <c r="E31" s="26"/>
      <c r="F31" s="25" t="s">
        <v>91</v>
      </c>
      <c r="G31" s="26"/>
      <c r="H31" s="27"/>
      <c r="I31" s="86"/>
      <c r="J31" s="119"/>
    </row>
    <row r="32" spans="1:10" x14ac:dyDescent="0.25">
      <c r="A32" s="58" t="s">
        <v>129</v>
      </c>
      <c r="B32" s="59"/>
      <c r="C32" s="32" t="s">
        <v>135</v>
      </c>
      <c r="D32" s="32" t="s">
        <v>136</v>
      </c>
      <c r="E32" s="32"/>
      <c r="F32" s="60">
        <v>387</v>
      </c>
      <c r="G32" s="61"/>
      <c r="H32" s="27"/>
      <c r="I32" s="86"/>
      <c r="J32" s="119"/>
    </row>
    <row r="33" spans="1:10" ht="120" customHeight="1" x14ac:dyDescent="0.25">
      <c r="A33" s="58" t="s">
        <v>24</v>
      </c>
      <c r="B33" s="59"/>
      <c r="C33" s="32" t="s">
        <v>99</v>
      </c>
      <c r="D33" s="32"/>
      <c r="E33" s="32"/>
      <c r="F33" s="32"/>
      <c r="G33" s="32"/>
      <c r="H33" s="27"/>
      <c r="I33" s="86"/>
      <c r="J33" s="119"/>
    </row>
    <row r="34" spans="1:10" ht="81.75" customHeight="1" x14ac:dyDescent="0.25">
      <c r="A34" s="58" t="s">
        <v>25</v>
      </c>
      <c r="B34" s="59"/>
      <c r="C34" s="32" t="s">
        <v>99</v>
      </c>
      <c r="D34" s="32"/>
      <c r="E34" s="32"/>
      <c r="F34" s="32"/>
      <c r="G34" s="32"/>
      <c r="H34" s="27"/>
      <c r="I34" s="86"/>
      <c r="J34" s="119"/>
    </row>
    <row r="35" spans="1:10" x14ac:dyDescent="0.25">
      <c r="A35" s="81" t="s">
        <v>42</v>
      </c>
      <c r="B35" s="82"/>
      <c r="C35" s="82"/>
      <c r="D35" s="82"/>
      <c r="E35" s="82"/>
      <c r="F35" s="82"/>
      <c r="G35" s="83"/>
      <c r="H35" s="100" t="s">
        <v>2</v>
      </c>
      <c r="I35" s="100" t="s">
        <v>3</v>
      </c>
      <c r="J35" s="100" t="s">
        <v>4</v>
      </c>
    </row>
    <row r="36" spans="1:10" ht="27" x14ac:dyDescent="0.25">
      <c r="A36" s="5" t="s">
        <v>0</v>
      </c>
      <c r="B36" s="5" t="s">
        <v>43</v>
      </c>
      <c r="C36" s="5" t="s">
        <v>44</v>
      </c>
      <c r="D36" s="5" t="s">
        <v>19</v>
      </c>
      <c r="E36" s="6" t="s">
        <v>20</v>
      </c>
      <c r="F36" s="72" t="s">
        <v>45</v>
      </c>
      <c r="G36" s="72"/>
      <c r="H36" s="101"/>
      <c r="I36" s="101"/>
      <c r="J36" s="101"/>
    </row>
    <row r="37" spans="1:10" x14ac:dyDescent="0.25">
      <c r="A37" s="62" t="s">
        <v>53</v>
      </c>
      <c r="B37" s="114" t="s">
        <v>52</v>
      </c>
      <c r="C37" s="114" t="s">
        <v>87</v>
      </c>
      <c r="D37" s="116" t="s">
        <v>102</v>
      </c>
      <c r="E37" s="90" t="s">
        <v>104</v>
      </c>
      <c r="F37" s="12" t="s">
        <v>46</v>
      </c>
      <c r="G37" s="2" t="s">
        <v>84</v>
      </c>
      <c r="H37" s="84"/>
      <c r="I37" s="86" t="s">
        <v>84</v>
      </c>
      <c r="J37" s="88" t="s">
        <v>109</v>
      </c>
    </row>
    <row r="38" spans="1:10" x14ac:dyDescent="0.25">
      <c r="A38" s="63"/>
      <c r="B38" s="114"/>
      <c r="C38" s="114"/>
      <c r="D38" s="116"/>
      <c r="E38" s="90"/>
      <c r="F38" s="12" t="s">
        <v>47</v>
      </c>
      <c r="G38" s="2" t="s">
        <v>84</v>
      </c>
      <c r="H38" s="84"/>
      <c r="I38" s="86"/>
      <c r="J38" s="88"/>
    </row>
    <row r="39" spans="1:10" x14ac:dyDescent="0.25">
      <c r="A39" s="63"/>
      <c r="B39" s="114"/>
      <c r="C39" s="114"/>
      <c r="D39" s="116"/>
      <c r="E39" s="90"/>
      <c r="F39" s="12" t="s">
        <v>106</v>
      </c>
      <c r="G39" s="2"/>
      <c r="H39" s="84"/>
      <c r="I39" s="86"/>
      <c r="J39" s="88"/>
    </row>
    <row r="40" spans="1:10" x14ac:dyDescent="0.25">
      <c r="A40" s="63"/>
      <c r="B40" s="114"/>
      <c r="C40" s="114"/>
      <c r="D40" s="116"/>
      <c r="E40" s="90"/>
      <c r="F40" s="12" t="s">
        <v>107</v>
      </c>
      <c r="G40" s="2" t="s">
        <v>84</v>
      </c>
      <c r="H40" s="84"/>
      <c r="I40" s="86"/>
      <c r="J40" s="88"/>
    </row>
    <row r="41" spans="1:10" x14ac:dyDescent="0.25">
      <c r="A41" s="63"/>
      <c r="B41" s="114"/>
      <c r="C41" s="114"/>
      <c r="D41" s="116"/>
      <c r="E41" s="90"/>
      <c r="F41" s="12" t="s">
        <v>48</v>
      </c>
      <c r="G41" s="2" t="s">
        <v>84</v>
      </c>
      <c r="H41" s="84"/>
      <c r="I41" s="86"/>
      <c r="J41" s="88"/>
    </row>
    <row r="42" spans="1:10" x14ac:dyDescent="0.25">
      <c r="A42" s="63"/>
      <c r="B42" s="114"/>
      <c r="C42" s="114"/>
      <c r="D42" s="116"/>
      <c r="E42" s="90"/>
      <c r="F42" s="12" t="s">
        <v>49</v>
      </c>
      <c r="G42" s="2" t="s">
        <v>84</v>
      </c>
      <c r="H42" s="84"/>
      <c r="I42" s="86"/>
      <c r="J42" s="88"/>
    </row>
    <row r="43" spans="1:10" ht="39" customHeight="1" x14ac:dyDescent="0.25">
      <c r="A43" s="63"/>
      <c r="B43" s="114"/>
      <c r="C43" s="114"/>
      <c r="D43" s="116"/>
      <c r="E43" s="90"/>
      <c r="F43" s="12" t="s">
        <v>50</v>
      </c>
      <c r="G43" s="2" t="s">
        <v>84</v>
      </c>
      <c r="H43" s="84"/>
      <c r="I43" s="86"/>
      <c r="J43" s="88"/>
    </row>
    <row r="44" spans="1:10" x14ac:dyDescent="0.25">
      <c r="A44" s="63"/>
      <c r="B44" s="114"/>
      <c r="C44" s="114"/>
      <c r="D44" s="116"/>
      <c r="E44" s="90"/>
      <c r="F44" s="12" t="s">
        <v>51</v>
      </c>
      <c r="G44" s="2" t="s">
        <v>84</v>
      </c>
      <c r="H44" s="84"/>
      <c r="I44" s="86"/>
      <c r="J44" s="88"/>
    </row>
    <row r="45" spans="1:10" ht="71.25" customHeight="1" x14ac:dyDescent="0.25">
      <c r="A45" s="113"/>
      <c r="B45" s="115"/>
      <c r="C45" s="115"/>
      <c r="D45" s="111"/>
      <c r="E45" s="141"/>
      <c r="F45" s="51" t="s">
        <v>54</v>
      </c>
      <c r="G45" s="52"/>
      <c r="H45" s="85"/>
      <c r="I45" s="87"/>
      <c r="J45" s="89"/>
    </row>
    <row r="46" spans="1:10" ht="18.75" customHeight="1" x14ac:dyDescent="0.25">
      <c r="A46" s="28" t="s">
        <v>127</v>
      </c>
      <c r="B46" s="36" t="s">
        <v>137</v>
      </c>
      <c r="C46" s="53"/>
      <c r="D46" s="29"/>
      <c r="E46" s="29" t="s">
        <v>138</v>
      </c>
      <c r="F46" s="54"/>
      <c r="G46" s="55"/>
      <c r="H46" s="50"/>
      <c r="I46" s="56"/>
      <c r="J46" s="36"/>
    </row>
    <row r="47" spans="1:10" x14ac:dyDescent="0.25">
      <c r="A47" s="62" t="s">
        <v>55</v>
      </c>
      <c r="B47" s="114" t="s">
        <v>56</v>
      </c>
      <c r="C47" s="114" t="s">
        <v>105</v>
      </c>
      <c r="D47" s="116" t="s">
        <v>102</v>
      </c>
      <c r="E47" s="116" t="s">
        <v>104</v>
      </c>
      <c r="F47" s="12" t="s">
        <v>46</v>
      </c>
      <c r="G47" s="2" t="s">
        <v>84</v>
      </c>
      <c r="H47" s="84"/>
      <c r="I47" s="86" t="s">
        <v>84</v>
      </c>
      <c r="J47" s="88" t="s">
        <v>110</v>
      </c>
    </row>
    <row r="48" spans="1:10" x14ac:dyDescent="0.25">
      <c r="A48" s="63"/>
      <c r="B48" s="114"/>
      <c r="C48" s="114"/>
      <c r="D48" s="116"/>
      <c r="E48" s="116"/>
      <c r="F48" s="12" t="s">
        <v>47</v>
      </c>
      <c r="G48" s="2" t="s">
        <v>84</v>
      </c>
      <c r="H48" s="84"/>
      <c r="I48" s="86"/>
      <c r="J48" s="88"/>
    </row>
    <row r="49" spans="1:10" x14ac:dyDescent="0.25">
      <c r="A49" s="63"/>
      <c r="B49" s="114"/>
      <c r="C49" s="114"/>
      <c r="D49" s="116"/>
      <c r="E49" s="116"/>
      <c r="F49" s="12" t="s">
        <v>106</v>
      </c>
      <c r="G49" s="2"/>
      <c r="H49" s="84"/>
      <c r="I49" s="86"/>
      <c r="J49" s="88"/>
    </row>
    <row r="50" spans="1:10" x14ac:dyDescent="0.25">
      <c r="A50" s="63"/>
      <c r="B50" s="114"/>
      <c r="C50" s="114"/>
      <c r="D50" s="116"/>
      <c r="E50" s="116"/>
      <c r="F50" s="12" t="s">
        <v>107</v>
      </c>
      <c r="G50" s="2" t="s">
        <v>84</v>
      </c>
      <c r="H50" s="84"/>
      <c r="I50" s="86"/>
      <c r="J50" s="88"/>
    </row>
    <row r="51" spans="1:10" ht="14.25" customHeight="1" x14ac:dyDescent="0.25">
      <c r="A51" s="63"/>
      <c r="B51" s="114"/>
      <c r="C51" s="114"/>
      <c r="D51" s="116"/>
      <c r="E51" s="116"/>
      <c r="F51" s="12" t="s">
        <v>48</v>
      </c>
      <c r="G51" s="2" t="s">
        <v>84</v>
      </c>
      <c r="H51" s="84"/>
      <c r="I51" s="86"/>
      <c r="J51" s="88"/>
    </row>
    <row r="52" spans="1:10" x14ac:dyDescent="0.25">
      <c r="A52" s="63"/>
      <c r="B52" s="114"/>
      <c r="C52" s="114"/>
      <c r="D52" s="116"/>
      <c r="E52" s="116"/>
      <c r="F52" s="12" t="s">
        <v>49</v>
      </c>
      <c r="G52" s="2" t="s">
        <v>84</v>
      </c>
      <c r="H52" s="84"/>
      <c r="I52" s="86"/>
      <c r="J52" s="88"/>
    </row>
    <row r="53" spans="1:10" x14ac:dyDescent="0.25">
      <c r="A53" s="63"/>
      <c r="B53" s="114"/>
      <c r="C53" s="114"/>
      <c r="D53" s="116"/>
      <c r="E53" s="116"/>
      <c r="F53" s="12" t="s">
        <v>50</v>
      </c>
      <c r="G53" s="2" t="s">
        <v>84</v>
      </c>
      <c r="H53" s="84"/>
      <c r="I53" s="86"/>
      <c r="J53" s="88"/>
    </row>
    <row r="54" spans="1:10" x14ac:dyDescent="0.25">
      <c r="A54" s="63"/>
      <c r="B54" s="114"/>
      <c r="C54" s="114"/>
      <c r="D54" s="116"/>
      <c r="E54" s="116"/>
      <c r="F54" s="12" t="s">
        <v>51</v>
      </c>
      <c r="G54" s="2" t="s">
        <v>84</v>
      </c>
      <c r="H54" s="84"/>
      <c r="I54" s="86"/>
      <c r="J54" s="88"/>
    </row>
    <row r="55" spans="1:10" ht="40.5" x14ac:dyDescent="0.25">
      <c r="A55" s="113"/>
      <c r="B55" s="115"/>
      <c r="C55" s="115"/>
      <c r="D55" s="111"/>
      <c r="E55" s="111"/>
      <c r="F55" s="51" t="s">
        <v>54</v>
      </c>
      <c r="G55" s="57"/>
      <c r="H55" s="85"/>
      <c r="I55" s="87"/>
      <c r="J55" s="89"/>
    </row>
    <row r="56" spans="1:10" ht="18.75" customHeight="1" x14ac:dyDescent="0.25">
      <c r="A56" s="28" t="s">
        <v>127</v>
      </c>
      <c r="B56" s="36" t="s">
        <v>139</v>
      </c>
      <c r="C56" s="53"/>
      <c r="D56" s="29"/>
      <c r="E56" s="29" t="s">
        <v>140</v>
      </c>
      <c r="F56" s="54"/>
      <c r="G56" s="55"/>
      <c r="H56" s="50"/>
      <c r="I56" s="56"/>
      <c r="J56" s="36"/>
    </row>
    <row r="57" spans="1:10" ht="15" customHeight="1" x14ac:dyDescent="0.25">
      <c r="A57" s="62" t="s">
        <v>57</v>
      </c>
      <c r="B57" s="114" t="s">
        <v>58</v>
      </c>
      <c r="C57" s="114" t="s">
        <v>111</v>
      </c>
      <c r="D57" s="116" t="s">
        <v>102</v>
      </c>
      <c r="E57" s="116" t="s">
        <v>104</v>
      </c>
      <c r="F57" s="12" t="s">
        <v>46</v>
      </c>
      <c r="G57" s="2" t="s">
        <v>84</v>
      </c>
      <c r="H57" s="84"/>
      <c r="I57" s="86" t="s">
        <v>84</v>
      </c>
      <c r="J57" s="88" t="s">
        <v>112</v>
      </c>
    </row>
    <row r="58" spans="1:10" x14ac:dyDescent="0.25">
      <c r="A58" s="63"/>
      <c r="B58" s="114"/>
      <c r="C58" s="114"/>
      <c r="D58" s="116"/>
      <c r="E58" s="116"/>
      <c r="F58" s="12" t="s">
        <v>47</v>
      </c>
      <c r="G58" s="2" t="s">
        <v>84</v>
      </c>
      <c r="H58" s="84"/>
      <c r="I58" s="86"/>
      <c r="J58" s="105"/>
    </row>
    <row r="59" spans="1:10" x14ac:dyDescent="0.25">
      <c r="A59" s="63"/>
      <c r="B59" s="114"/>
      <c r="C59" s="114"/>
      <c r="D59" s="116"/>
      <c r="E59" s="116"/>
      <c r="F59" s="12" t="s">
        <v>106</v>
      </c>
      <c r="G59" s="2"/>
      <c r="H59" s="84"/>
      <c r="I59" s="86"/>
      <c r="J59" s="105"/>
    </row>
    <row r="60" spans="1:10" x14ac:dyDescent="0.25">
      <c r="A60" s="63"/>
      <c r="B60" s="114"/>
      <c r="C60" s="114"/>
      <c r="D60" s="116"/>
      <c r="E60" s="116"/>
      <c r="F60" s="12" t="s">
        <v>107</v>
      </c>
      <c r="G60" s="2" t="s">
        <v>84</v>
      </c>
      <c r="H60" s="84"/>
      <c r="I60" s="86"/>
      <c r="J60" s="105"/>
    </row>
    <row r="61" spans="1:10" x14ac:dyDescent="0.25">
      <c r="A61" s="63"/>
      <c r="B61" s="114"/>
      <c r="C61" s="114"/>
      <c r="D61" s="116"/>
      <c r="E61" s="116"/>
      <c r="F61" s="12" t="s">
        <v>48</v>
      </c>
      <c r="G61" s="2" t="s">
        <v>84</v>
      </c>
      <c r="H61" s="84"/>
      <c r="I61" s="86"/>
      <c r="J61" s="105"/>
    </row>
    <row r="62" spans="1:10" x14ac:dyDescent="0.25">
      <c r="A62" s="63"/>
      <c r="B62" s="114"/>
      <c r="C62" s="114"/>
      <c r="D62" s="116"/>
      <c r="E62" s="116"/>
      <c r="F62" s="12" t="s">
        <v>49</v>
      </c>
      <c r="G62" s="2" t="s">
        <v>84</v>
      </c>
      <c r="H62" s="84"/>
      <c r="I62" s="86"/>
      <c r="J62" s="105"/>
    </row>
    <row r="63" spans="1:10" x14ac:dyDescent="0.25">
      <c r="A63" s="63"/>
      <c r="B63" s="114"/>
      <c r="C63" s="114"/>
      <c r="D63" s="116"/>
      <c r="E63" s="116"/>
      <c r="F63" s="12" t="s">
        <v>50</v>
      </c>
      <c r="G63" s="2"/>
      <c r="H63" s="84"/>
      <c r="I63" s="86"/>
      <c r="J63" s="105"/>
    </row>
    <row r="64" spans="1:10" x14ac:dyDescent="0.25">
      <c r="A64" s="63"/>
      <c r="B64" s="114"/>
      <c r="C64" s="114"/>
      <c r="D64" s="116"/>
      <c r="E64" s="116"/>
      <c r="F64" s="12" t="s">
        <v>51</v>
      </c>
      <c r="G64" s="2" t="s">
        <v>84</v>
      </c>
      <c r="H64" s="84"/>
      <c r="I64" s="86"/>
      <c r="J64" s="105"/>
    </row>
    <row r="65" spans="1:10" ht="51.75" customHeight="1" x14ac:dyDescent="0.25">
      <c r="A65" s="113"/>
      <c r="B65" s="115"/>
      <c r="C65" s="115"/>
      <c r="D65" s="111"/>
      <c r="E65" s="111"/>
      <c r="F65" s="51" t="s">
        <v>54</v>
      </c>
      <c r="G65" s="57"/>
      <c r="H65" s="85"/>
      <c r="I65" s="87"/>
      <c r="J65" s="106"/>
    </row>
    <row r="66" spans="1:10" ht="18.75" customHeight="1" x14ac:dyDescent="0.25">
      <c r="A66" s="28" t="s">
        <v>127</v>
      </c>
      <c r="B66" s="36" t="s">
        <v>141</v>
      </c>
      <c r="C66" s="53"/>
      <c r="D66" s="29"/>
      <c r="E66" s="29" t="s">
        <v>142</v>
      </c>
      <c r="F66" s="54"/>
      <c r="G66" s="55"/>
      <c r="H66" s="50"/>
      <c r="I66" s="56"/>
      <c r="J66" s="36"/>
    </row>
    <row r="67" spans="1:10" x14ac:dyDescent="0.25">
      <c r="A67" s="62" t="s">
        <v>60</v>
      </c>
      <c r="B67" s="114" t="s">
        <v>59</v>
      </c>
      <c r="C67" s="114" t="s">
        <v>113</v>
      </c>
      <c r="D67" s="116" t="s">
        <v>102</v>
      </c>
      <c r="E67" s="116" t="s">
        <v>104</v>
      </c>
      <c r="F67" s="12" t="s">
        <v>46</v>
      </c>
      <c r="G67" s="2" t="s">
        <v>84</v>
      </c>
      <c r="H67" s="102"/>
      <c r="I67" s="86" t="s">
        <v>84</v>
      </c>
      <c r="J67" s="88" t="s">
        <v>108</v>
      </c>
    </row>
    <row r="68" spans="1:10" x14ac:dyDescent="0.25">
      <c r="A68" s="63"/>
      <c r="B68" s="114"/>
      <c r="C68" s="114"/>
      <c r="D68" s="116"/>
      <c r="E68" s="116"/>
      <c r="F68" s="12" t="s">
        <v>47</v>
      </c>
      <c r="G68" s="2" t="s">
        <v>84</v>
      </c>
      <c r="H68" s="102"/>
      <c r="I68" s="86"/>
      <c r="J68" s="88"/>
    </row>
    <row r="69" spans="1:10" x14ac:dyDescent="0.25">
      <c r="A69" s="63"/>
      <c r="B69" s="114"/>
      <c r="C69" s="114"/>
      <c r="D69" s="116"/>
      <c r="E69" s="116"/>
      <c r="F69" s="12" t="s">
        <v>106</v>
      </c>
      <c r="G69" s="2"/>
      <c r="H69" s="102"/>
      <c r="I69" s="86"/>
      <c r="J69" s="88"/>
    </row>
    <row r="70" spans="1:10" x14ac:dyDescent="0.25">
      <c r="A70" s="63"/>
      <c r="B70" s="114"/>
      <c r="C70" s="114"/>
      <c r="D70" s="116"/>
      <c r="E70" s="116"/>
      <c r="F70" s="12" t="s">
        <v>107</v>
      </c>
      <c r="G70" s="2" t="s">
        <v>84</v>
      </c>
      <c r="H70" s="102"/>
      <c r="I70" s="86"/>
      <c r="J70" s="88"/>
    </row>
    <row r="71" spans="1:10" x14ac:dyDescent="0.25">
      <c r="A71" s="63"/>
      <c r="B71" s="114"/>
      <c r="C71" s="114"/>
      <c r="D71" s="116"/>
      <c r="E71" s="116"/>
      <c r="F71" s="12" t="s">
        <v>48</v>
      </c>
      <c r="G71" s="2" t="s">
        <v>84</v>
      </c>
      <c r="H71" s="102"/>
      <c r="I71" s="86"/>
      <c r="J71" s="88"/>
    </row>
    <row r="72" spans="1:10" x14ac:dyDescent="0.25">
      <c r="A72" s="63"/>
      <c r="B72" s="114"/>
      <c r="C72" s="114"/>
      <c r="D72" s="116"/>
      <c r="E72" s="116"/>
      <c r="F72" s="12" t="s">
        <v>49</v>
      </c>
      <c r="G72" s="2" t="s">
        <v>84</v>
      </c>
      <c r="H72" s="102"/>
      <c r="I72" s="86"/>
      <c r="J72" s="88"/>
    </row>
    <row r="73" spans="1:10" x14ac:dyDescent="0.25">
      <c r="A73" s="63"/>
      <c r="B73" s="114"/>
      <c r="C73" s="114"/>
      <c r="D73" s="116"/>
      <c r="E73" s="116"/>
      <c r="F73" s="12" t="s">
        <v>50</v>
      </c>
      <c r="G73" s="2" t="s">
        <v>84</v>
      </c>
      <c r="H73" s="102"/>
      <c r="I73" s="86"/>
      <c r="J73" s="88"/>
    </row>
    <row r="74" spans="1:10" x14ac:dyDescent="0.25">
      <c r="A74" s="63"/>
      <c r="B74" s="114"/>
      <c r="C74" s="114"/>
      <c r="D74" s="116"/>
      <c r="E74" s="116"/>
      <c r="F74" s="12" t="s">
        <v>51</v>
      </c>
      <c r="G74" s="2" t="s">
        <v>84</v>
      </c>
      <c r="H74" s="102"/>
      <c r="I74" s="86"/>
      <c r="J74" s="88"/>
    </row>
    <row r="75" spans="1:10" ht="40.5" x14ac:dyDescent="0.25">
      <c r="A75" s="63"/>
      <c r="B75" s="114"/>
      <c r="C75" s="114"/>
      <c r="D75" s="116"/>
      <c r="E75" s="116"/>
      <c r="F75" s="4" t="s">
        <v>54</v>
      </c>
      <c r="G75" s="2"/>
      <c r="H75" s="102"/>
      <c r="I75" s="86"/>
      <c r="J75" s="88"/>
    </row>
    <row r="76" spans="1:10" ht="18.75" customHeight="1" x14ac:dyDescent="0.25">
      <c r="A76" s="28" t="s">
        <v>127</v>
      </c>
      <c r="B76" s="36" t="s">
        <v>143</v>
      </c>
      <c r="C76" s="53"/>
      <c r="D76" s="29"/>
      <c r="E76" s="29">
        <v>503</v>
      </c>
      <c r="F76" s="54"/>
      <c r="G76" s="55"/>
      <c r="H76" s="50"/>
      <c r="I76" s="56"/>
      <c r="J76" s="36"/>
    </row>
    <row r="77" spans="1:10" x14ac:dyDescent="0.25">
      <c r="A77" s="62" t="s">
        <v>62</v>
      </c>
      <c r="B77" s="114" t="s">
        <v>61</v>
      </c>
      <c r="C77" s="114" t="s">
        <v>114</v>
      </c>
      <c r="D77" s="116" t="s">
        <v>102</v>
      </c>
      <c r="E77" s="116" t="s">
        <v>115</v>
      </c>
      <c r="F77" s="12" t="s">
        <v>46</v>
      </c>
      <c r="G77" s="2" t="s">
        <v>84</v>
      </c>
      <c r="H77" s="84"/>
      <c r="I77" s="86" t="s">
        <v>84</v>
      </c>
      <c r="J77" s="88" t="s">
        <v>116</v>
      </c>
    </row>
    <row r="78" spans="1:10" x14ac:dyDescent="0.25">
      <c r="A78" s="63"/>
      <c r="B78" s="114"/>
      <c r="C78" s="114"/>
      <c r="D78" s="116"/>
      <c r="E78" s="116"/>
      <c r="F78" s="12" t="s">
        <v>47</v>
      </c>
      <c r="G78" s="2" t="s">
        <v>84</v>
      </c>
      <c r="H78" s="84"/>
      <c r="I78" s="86"/>
      <c r="J78" s="88"/>
    </row>
    <row r="79" spans="1:10" x14ac:dyDescent="0.25">
      <c r="A79" s="63"/>
      <c r="B79" s="114"/>
      <c r="C79" s="114"/>
      <c r="D79" s="116"/>
      <c r="E79" s="116"/>
      <c r="F79" s="12" t="s">
        <v>106</v>
      </c>
      <c r="G79" s="2"/>
      <c r="H79" s="84"/>
      <c r="I79" s="86"/>
      <c r="J79" s="88"/>
    </row>
    <row r="80" spans="1:10" x14ac:dyDescent="0.25">
      <c r="A80" s="63"/>
      <c r="B80" s="114"/>
      <c r="C80" s="114"/>
      <c r="D80" s="116"/>
      <c r="E80" s="116"/>
      <c r="F80" s="12" t="s">
        <v>107</v>
      </c>
      <c r="G80" s="2" t="s">
        <v>84</v>
      </c>
      <c r="H80" s="84"/>
      <c r="I80" s="86"/>
      <c r="J80" s="88"/>
    </row>
    <row r="81" spans="1:10" x14ac:dyDescent="0.25">
      <c r="A81" s="63"/>
      <c r="B81" s="114"/>
      <c r="C81" s="114"/>
      <c r="D81" s="116"/>
      <c r="E81" s="116"/>
      <c r="F81" s="12" t="s">
        <v>48</v>
      </c>
      <c r="G81" s="2" t="s">
        <v>84</v>
      </c>
      <c r="H81" s="84"/>
      <c r="I81" s="86"/>
      <c r="J81" s="88"/>
    </row>
    <row r="82" spans="1:10" x14ac:dyDescent="0.25">
      <c r="A82" s="63"/>
      <c r="B82" s="114"/>
      <c r="C82" s="114"/>
      <c r="D82" s="116"/>
      <c r="E82" s="116"/>
      <c r="F82" s="12" t="s">
        <v>49</v>
      </c>
      <c r="G82" s="2" t="s">
        <v>84</v>
      </c>
      <c r="H82" s="84"/>
      <c r="I82" s="86"/>
      <c r="J82" s="88"/>
    </row>
    <row r="83" spans="1:10" x14ac:dyDescent="0.25">
      <c r="A83" s="63"/>
      <c r="B83" s="114"/>
      <c r="C83" s="114"/>
      <c r="D83" s="116"/>
      <c r="E83" s="116"/>
      <c r="F83" s="12" t="s">
        <v>50</v>
      </c>
      <c r="G83" s="2" t="s">
        <v>84</v>
      </c>
      <c r="H83" s="84"/>
      <c r="I83" s="86"/>
      <c r="J83" s="88"/>
    </row>
    <row r="84" spans="1:10" x14ac:dyDescent="0.25">
      <c r="A84" s="63"/>
      <c r="B84" s="114"/>
      <c r="C84" s="114"/>
      <c r="D84" s="116"/>
      <c r="E84" s="116"/>
      <c r="F84" s="12" t="s">
        <v>51</v>
      </c>
      <c r="G84" s="2" t="s">
        <v>84</v>
      </c>
      <c r="H84" s="84"/>
      <c r="I84" s="86"/>
      <c r="J84" s="88"/>
    </row>
    <row r="85" spans="1:10" ht="40.5" x14ac:dyDescent="0.25">
      <c r="A85" s="113"/>
      <c r="B85" s="115"/>
      <c r="C85" s="115"/>
      <c r="D85" s="111"/>
      <c r="E85" s="111"/>
      <c r="F85" s="51" t="s">
        <v>54</v>
      </c>
      <c r="G85" s="57"/>
      <c r="H85" s="85"/>
      <c r="I85" s="87"/>
      <c r="J85" s="89"/>
    </row>
    <row r="86" spans="1:10" ht="18.75" customHeight="1" x14ac:dyDescent="0.25">
      <c r="A86" s="28" t="s">
        <v>127</v>
      </c>
      <c r="B86" s="36" t="s">
        <v>144</v>
      </c>
      <c r="C86" s="53"/>
      <c r="D86" s="29"/>
      <c r="E86" s="29">
        <v>514</v>
      </c>
      <c r="F86" s="54"/>
      <c r="G86" s="55"/>
      <c r="H86" s="50"/>
      <c r="I86" s="56"/>
      <c r="J86" s="36"/>
    </row>
    <row r="87" spans="1:10" ht="15" customHeight="1" x14ac:dyDescent="0.25">
      <c r="A87" s="107" t="s">
        <v>64</v>
      </c>
      <c r="B87" s="109" t="s">
        <v>63</v>
      </c>
      <c r="C87" s="114" t="s">
        <v>117</v>
      </c>
      <c r="D87" s="111" t="s">
        <v>102</v>
      </c>
      <c r="E87" s="111" t="s">
        <v>120</v>
      </c>
      <c r="F87" s="12" t="s">
        <v>46</v>
      </c>
      <c r="G87" s="2" t="s">
        <v>84</v>
      </c>
      <c r="H87" s="102"/>
      <c r="I87" s="86" t="s">
        <v>84</v>
      </c>
      <c r="J87" s="89" t="s">
        <v>119</v>
      </c>
    </row>
    <row r="88" spans="1:10" x14ac:dyDescent="0.25">
      <c r="A88" s="108"/>
      <c r="B88" s="109"/>
      <c r="C88" s="114"/>
      <c r="D88" s="112"/>
      <c r="E88" s="112"/>
      <c r="F88" s="12" t="s">
        <v>47</v>
      </c>
      <c r="G88" s="2" t="s">
        <v>84</v>
      </c>
      <c r="H88" s="102"/>
      <c r="I88" s="86"/>
      <c r="J88" s="104"/>
    </row>
    <row r="89" spans="1:10" x14ac:dyDescent="0.25">
      <c r="A89" s="108"/>
      <c r="B89" s="109"/>
      <c r="C89" s="114"/>
      <c r="D89" s="112"/>
      <c r="E89" s="112"/>
      <c r="F89" s="12" t="s">
        <v>106</v>
      </c>
      <c r="G89" s="2"/>
      <c r="H89" s="102"/>
      <c r="I89" s="86"/>
      <c r="J89" s="104"/>
    </row>
    <row r="90" spans="1:10" x14ac:dyDescent="0.25">
      <c r="A90" s="108"/>
      <c r="B90" s="109"/>
      <c r="C90" s="114"/>
      <c r="D90" s="112"/>
      <c r="E90" s="112"/>
      <c r="F90" s="12" t="s">
        <v>107</v>
      </c>
      <c r="G90" s="2" t="s">
        <v>84</v>
      </c>
      <c r="H90" s="102"/>
      <c r="I90" s="86"/>
      <c r="J90" s="104"/>
    </row>
    <row r="91" spans="1:10" x14ac:dyDescent="0.25">
      <c r="A91" s="108"/>
      <c r="B91" s="109"/>
      <c r="C91" s="114"/>
      <c r="D91" s="112"/>
      <c r="E91" s="112"/>
      <c r="F91" s="12" t="s">
        <v>48</v>
      </c>
      <c r="G91" s="2" t="s">
        <v>84</v>
      </c>
      <c r="H91" s="102"/>
      <c r="I91" s="86"/>
      <c r="J91" s="104"/>
    </row>
    <row r="92" spans="1:10" x14ac:dyDescent="0.25">
      <c r="A92" s="108"/>
      <c r="B92" s="109"/>
      <c r="C92" s="114"/>
      <c r="D92" s="112"/>
      <c r="E92" s="112"/>
      <c r="F92" s="12" t="s">
        <v>49</v>
      </c>
      <c r="G92" s="2" t="s">
        <v>84</v>
      </c>
      <c r="H92" s="102"/>
      <c r="I92" s="86"/>
      <c r="J92" s="104"/>
    </row>
    <row r="93" spans="1:10" x14ac:dyDescent="0.25">
      <c r="A93" s="108"/>
      <c r="B93" s="109"/>
      <c r="C93" s="114"/>
      <c r="D93" s="112"/>
      <c r="E93" s="112"/>
      <c r="F93" s="12" t="s">
        <v>118</v>
      </c>
      <c r="G93" s="2"/>
      <c r="H93" s="102"/>
      <c r="I93" s="86"/>
      <c r="J93" s="104"/>
    </row>
    <row r="94" spans="1:10" x14ac:dyDescent="0.25">
      <c r="A94" s="108"/>
      <c r="B94" s="109"/>
      <c r="C94" s="114"/>
      <c r="D94" s="112"/>
      <c r="E94" s="112"/>
      <c r="F94" s="12" t="s">
        <v>50</v>
      </c>
      <c r="G94" s="2" t="s">
        <v>84</v>
      </c>
      <c r="H94" s="102"/>
      <c r="I94" s="86"/>
      <c r="J94" s="104"/>
    </row>
    <row r="95" spans="1:10" x14ac:dyDescent="0.25">
      <c r="A95" s="108"/>
      <c r="B95" s="109"/>
      <c r="C95" s="114"/>
      <c r="D95" s="112"/>
      <c r="E95" s="112"/>
      <c r="F95" s="12" t="s">
        <v>51</v>
      </c>
      <c r="G95" s="2" t="s">
        <v>84</v>
      </c>
      <c r="H95" s="102"/>
      <c r="I95" s="86"/>
      <c r="J95" s="104"/>
    </row>
    <row r="96" spans="1:10" ht="63.75" customHeight="1" x14ac:dyDescent="0.25">
      <c r="A96" s="108"/>
      <c r="B96" s="110"/>
      <c r="C96" s="115"/>
      <c r="D96" s="112"/>
      <c r="E96" s="112"/>
      <c r="F96" s="51" t="s">
        <v>54</v>
      </c>
      <c r="G96" s="57"/>
      <c r="H96" s="103"/>
      <c r="I96" s="87"/>
      <c r="J96" s="104"/>
    </row>
    <row r="97" spans="1:10" ht="18.75" customHeight="1" x14ac:dyDescent="0.25">
      <c r="A97" s="28" t="s">
        <v>127</v>
      </c>
      <c r="B97" s="36" t="s">
        <v>145</v>
      </c>
      <c r="C97" s="53"/>
      <c r="D97" s="29"/>
      <c r="E97" s="29" t="s">
        <v>146</v>
      </c>
      <c r="F97" s="54"/>
      <c r="G97" s="55"/>
      <c r="H97" s="50"/>
      <c r="I97" s="56"/>
      <c r="J97" s="36"/>
    </row>
    <row r="98" spans="1:10" x14ac:dyDescent="0.25">
      <c r="A98" s="81" t="s">
        <v>65</v>
      </c>
      <c r="B98" s="82"/>
      <c r="C98" s="99"/>
      <c r="D98" s="82"/>
      <c r="E98" s="82"/>
      <c r="F98" s="82"/>
      <c r="G98" s="82"/>
      <c r="H98" s="100" t="s">
        <v>2</v>
      </c>
      <c r="I98" s="100" t="s">
        <v>3</v>
      </c>
      <c r="J98" s="100" t="s">
        <v>4</v>
      </c>
    </row>
    <row r="99" spans="1:10" x14ac:dyDescent="0.25">
      <c r="A99" s="91" t="s">
        <v>0</v>
      </c>
      <c r="B99" s="92"/>
      <c r="C99" s="93"/>
      <c r="D99" s="78" t="s">
        <v>68</v>
      </c>
      <c r="E99" s="79"/>
      <c r="F99" s="72" t="s">
        <v>66</v>
      </c>
      <c r="G99" s="72"/>
      <c r="H99" s="101"/>
      <c r="I99" s="101"/>
      <c r="J99" s="101"/>
    </row>
    <row r="100" spans="1:10" ht="205.5" customHeight="1" x14ac:dyDescent="0.25">
      <c r="A100" s="96" t="s">
        <v>67</v>
      </c>
      <c r="B100" s="97"/>
      <c r="C100" s="98"/>
      <c r="D100" s="94">
        <v>359924820</v>
      </c>
      <c r="E100" s="95"/>
      <c r="F100" s="90" t="s">
        <v>88</v>
      </c>
      <c r="G100" s="90"/>
      <c r="H100" s="16" t="s">
        <v>84</v>
      </c>
      <c r="I100" s="3"/>
      <c r="J100" s="18" t="s">
        <v>103</v>
      </c>
    </row>
    <row r="101" spans="1:10" ht="24" customHeight="1" x14ac:dyDescent="0.25">
      <c r="A101" s="77" t="s">
        <v>69</v>
      </c>
      <c r="B101" s="77"/>
      <c r="C101" s="77"/>
      <c r="D101" s="77"/>
      <c r="E101" s="77"/>
      <c r="F101" s="77"/>
      <c r="G101" s="77"/>
      <c r="H101" s="77" t="s">
        <v>3</v>
      </c>
      <c r="I101" s="77"/>
      <c r="J101" s="77"/>
    </row>
    <row r="102" spans="1:10" ht="29.25" customHeight="1" x14ac:dyDescent="0.25">
      <c r="A102" s="1"/>
      <c r="B102" s="1"/>
      <c r="C102" s="1"/>
      <c r="D102" s="1"/>
      <c r="E102" s="1"/>
      <c r="F102" s="1"/>
      <c r="G102" s="1"/>
    </row>
    <row r="103" spans="1:10" x14ac:dyDescent="0.25">
      <c r="A103" s="81" t="s">
        <v>70</v>
      </c>
      <c r="B103" s="82"/>
      <c r="C103" s="82"/>
      <c r="D103" s="82"/>
      <c r="E103" s="82"/>
      <c r="F103" s="82"/>
      <c r="G103" s="82"/>
      <c r="H103" s="83"/>
      <c r="I103" s="15"/>
      <c r="J103" s="15"/>
    </row>
    <row r="104" spans="1:10" x14ac:dyDescent="0.25">
      <c r="A104" s="78" t="s">
        <v>74</v>
      </c>
      <c r="B104" s="80"/>
      <c r="C104" s="80"/>
      <c r="D104" s="80"/>
      <c r="E104" s="80"/>
      <c r="F104" s="80"/>
      <c r="G104" s="80"/>
      <c r="H104" s="79"/>
    </row>
    <row r="105" spans="1:10" x14ac:dyDescent="0.25">
      <c r="A105" s="70" t="s">
        <v>0</v>
      </c>
      <c r="B105" s="71"/>
      <c r="C105" s="14" t="s">
        <v>71</v>
      </c>
      <c r="D105" s="14" t="s">
        <v>72</v>
      </c>
      <c r="E105" s="72" t="s">
        <v>73</v>
      </c>
      <c r="F105" s="72"/>
      <c r="G105" s="78" t="s">
        <v>4</v>
      </c>
      <c r="H105" s="79"/>
    </row>
    <row r="106" spans="1:10" ht="108.75" customHeight="1" x14ac:dyDescent="0.25">
      <c r="A106" s="62" t="s">
        <v>75</v>
      </c>
      <c r="B106" s="62"/>
      <c r="C106" s="13">
        <v>20</v>
      </c>
      <c r="D106" s="37"/>
      <c r="E106" s="65" t="s">
        <v>88</v>
      </c>
      <c r="F106" s="66"/>
      <c r="G106" s="62" t="s">
        <v>147</v>
      </c>
      <c r="H106" s="62"/>
    </row>
    <row r="107" spans="1:10" ht="86.25" customHeight="1" x14ac:dyDescent="0.25">
      <c r="A107" s="73" t="s">
        <v>76</v>
      </c>
      <c r="B107" s="74"/>
      <c r="C107" s="13">
        <v>20</v>
      </c>
      <c r="D107" s="37"/>
      <c r="E107" s="75"/>
      <c r="F107" s="76"/>
      <c r="G107" s="62" t="s">
        <v>147</v>
      </c>
      <c r="H107" s="62"/>
    </row>
    <row r="108" spans="1:10" ht="42.75" customHeight="1" x14ac:dyDescent="0.25">
      <c r="A108" s="62" t="s">
        <v>77</v>
      </c>
      <c r="B108" s="63"/>
      <c r="C108" s="13">
        <v>50</v>
      </c>
      <c r="D108" s="13">
        <v>50</v>
      </c>
      <c r="E108" s="67"/>
      <c r="F108" s="68"/>
      <c r="G108" s="62" t="s">
        <v>148</v>
      </c>
      <c r="H108" s="62"/>
    </row>
    <row r="109" spans="1:10" x14ac:dyDescent="0.25">
      <c r="A109" s="64" t="s">
        <v>78</v>
      </c>
      <c r="B109" s="64"/>
      <c r="C109" s="17">
        <f>SUM(C106:C108)</f>
        <v>90</v>
      </c>
      <c r="D109" s="21">
        <f>SUM(D106:D108)</f>
        <v>50</v>
      </c>
      <c r="E109" s="139"/>
      <c r="F109" s="139"/>
      <c r="G109" s="139"/>
      <c r="H109" s="139"/>
    </row>
    <row r="110" spans="1:10" x14ac:dyDescent="0.25">
      <c r="A110" s="130" t="s">
        <v>79</v>
      </c>
      <c r="B110" s="130"/>
      <c r="C110" s="130"/>
      <c r="D110" s="130"/>
      <c r="E110" s="130"/>
      <c r="F110" s="130"/>
      <c r="G110" s="130"/>
      <c r="H110" s="130"/>
    </row>
    <row r="111" spans="1:10" x14ac:dyDescent="0.25">
      <c r="A111" s="70" t="s">
        <v>0</v>
      </c>
      <c r="B111" s="71"/>
      <c r="C111" s="14" t="s">
        <v>71</v>
      </c>
      <c r="D111" s="14" t="s">
        <v>72</v>
      </c>
      <c r="E111" s="69" t="s">
        <v>80</v>
      </c>
      <c r="F111" s="69"/>
      <c r="G111" s="78" t="s">
        <v>4</v>
      </c>
      <c r="H111" s="79"/>
    </row>
    <row r="112" spans="1:10" x14ac:dyDescent="0.25">
      <c r="A112" s="63" t="s">
        <v>81</v>
      </c>
      <c r="B112" s="63"/>
      <c r="C112" s="13">
        <v>10</v>
      </c>
      <c r="D112" s="7">
        <v>10</v>
      </c>
      <c r="E112" s="65" t="s">
        <v>88</v>
      </c>
      <c r="F112" s="66"/>
      <c r="G112" s="62" t="s">
        <v>149</v>
      </c>
      <c r="H112" s="62"/>
    </row>
    <row r="113" spans="1:8" x14ac:dyDescent="0.25">
      <c r="A113" s="63" t="s">
        <v>82</v>
      </c>
      <c r="B113" s="63"/>
      <c r="C113" s="7">
        <v>5</v>
      </c>
      <c r="D113" s="13" t="s">
        <v>89</v>
      </c>
      <c r="E113" s="67"/>
      <c r="F113" s="68"/>
      <c r="G113" s="62"/>
      <c r="H113" s="62"/>
    </row>
    <row r="114" spans="1:8" x14ac:dyDescent="0.25">
      <c r="A114" s="64" t="s">
        <v>83</v>
      </c>
      <c r="B114" s="64"/>
      <c r="C114" s="17">
        <v>10</v>
      </c>
      <c r="D114" s="17">
        <v>10</v>
      </c>
      <c r="E114" s="140"/>
      <c r="F114" s="140"/>
      <c r="G114" s="140"/>
      <c r="H114" s="140"/>
    </row>
  </sheetData>
  <mergeCells count="152">
    <mergeCell ref="F23:G23"/>
    <mergeCell ref="F17:G17"/>
    <mergeCell ref="E109:H109"/>
    <mergeCell ref="A110:H110"/>
    <mergeCell ref="G111:H111"/>
    <mergeCell ref="E114:H114"/>
    <mergeCell ref="A22:G22"/>
    <mergeCell ref="H11:H12"/>
    <mergeCell ref="D37:D45"/>
    <mergeCell ref="E37:E45"/>
    <mergeCell ref="C37:C45"/>
    <mergeCell ref="B37:B45"/>
    <mergeCell ref="A37:A45"/>
    <mergeCell ref="A47:A55"/>
    <mergeCell ref="B47:B55"/>
    <mergeCell ref="C47:C55"/>
    <mergeCell ref="D47:D55"/>
    <mergeCell ref="E47:E55"/>
    <mergeCell ref="F14:G14"/>
    <mergeCell ref="F13:G13"/>
    <mergeCell ref="C21:G21"/>
    <mergeCell ref="I13:I21"/>
    <mergeCell ref="H13:H21"/>
    <mergeCell ref="J13:J21"/>
    <mergeCell ref="A11:G11"/>
    <mergeCell ref="F15:G15"/>
    <mergeCell ref="F16:G16"/>
    <mergeCell ref="F18:G18"/>
    <mergeCell ref="A1:J1"/>
    <mergeCell ref="A2:J2"/>
    <mergeCell ref="B3:B4"/>
    <mergeCell ref="C3:D4"/>
    <mergeCell ref="A3:A4"/>
    <mergeCell ref="E3:E4"/>
    <mergeCell ref="F3:G4"/>
    <mergeCell ref="A33:B33"/>
    <mergeCell ref="A34:B34"/>
    <mergeCell ref="A6:G6"/>
    <mergeCell ref="H6:H7"/>
    <mergeCell ref="I6:I7"/>
    <mergeCell ref="J6:J7"/>
    <mergeCell ref="A7:E7"/>
    <mergeCell ref="A8:E10"/>
    <mergeCell ref="A24:B24"/>
    <mergeCell ref="A26:B26"/>
    <mergeCell ref="A28:B28"/>
    <mergeCell ref="A30:B30"/>
    <mergeCell ref="A31:B31"/>
    <mergeCell ref="I24:I34"/>
    <mergeCell ref="I11:I12"/>
    <mergeCell ref="J11:J12"/>
    <mergeCell ref="H22:H23"/>
    <mergeCell ref="A5:J5"/>
    <mergeCell ref="A35:G35"/>
    <mergeCell ref="H35:H36"/>
    <mergeCell ref="I35:I36"/>
    <mergeCell ref="J35:J36"/>
    <mergeCell ref="A25:B25"/>
    <mergeCell ref="A23:B23"/>
    <mergeCell ref="A14:B14"/>
    <mergeCell ref="A12:B12"/>
    <mergeCell ref="J24:J34"/>
    <mergeCell ref="A13:B13"/>
    <mergeCell ref="A15:B15"/>
    <mergeCell ref="A16:B16"/>
    <mergeCell ref="A18:B18"/>
    <mergeCell ref="A20:B20"/>
    <mergeCell ref="A21:B21"/>
    <mergeCell ref="F20:G20"/>
    <mergeCell ref="F7:G7"/>
    <mergeCell ref="F8:G8"/>
    <mergeCell ref="F9:G9"/>
    <mergeCell ref="F10:G10"/>
    <mergeCell ref="I22:I23"/>
    <mergeCell ref="J22:J23"/>
    <mergeCell ref="F12:G12"/>
    <mergeCell ref="I57:I65"/>
    <mergeCell ref="J57:J65"/>
    <mergeCell ref="F36:G36"/>
    <mergeCell ref="A87:A96"/>
    <mergeCell ref="B87:B96"/>
    <mergeCell ref="D87:D96"/>
    <mergeCell ref="E87:E96"/>
    <mergeCell ref="A77:A85"/>
    <mergeCell ref="B77:B85"/>
    <mergeCell ref="C77:C85"/>
    <mergeCell ref="D77:D85"/>
    <mergeCell ref="E77:E85"/>
    <mergeCell ref="C87:C96"/>
    <mergeCell ref="A67:A75"/>
    <mergeCell ref="B67:B75"/>
    <mergeCell ref="C67:C75"/>
    <mergeCell ref="D67:D75"/>
    <mergeCell ref="E67:E75"/>
    <mergeCell ref="H67:H75"/>
    <mergeCell ref="I67:I75"/>
    <mergeCell ref="J67:J75"/>
    <mergeCell ref="H47:H55"/>
    <mergeCell ref="I47:I55"/>
    <mergeCell ref="J47:J55"/>
    <mergeCell ref="I98:I99"/>
    <mergeCell ref="J98:J99"/>
    <mergeCell ref="F99:G99"/>
    <mergeCell ref="I77:I85"/>
    <mergeCell ref="J77:J85"/>
    <mergeCell ref="H87:H96"/>
    <mergeCell ref="I87:I96"/>
    <mergeCell ref="J87:J96"/>
    <mergeCell ref="H77:H85"/>
    <mergeCell ref="A19:B19"/>
    <mergeCell ref="F19:G19"/>
    <mergeCell ref="G113:H113"/>
    <mergeCell ref="A106:B106"/>
    <mergeCell ref="E105:F105"/>
    <mergeCell ref="A107:B107"/>
    <mergeCell ref="A108:B108"/>
    <mergeCell ref="E106:F108"/>
    <mergeCell ref="A101:G101"/>
    <mergeCell ref="H101:J101"/>
    <mergeCell ref="A105:B105"/>
    <mergeCell ref="G105:H105"/>
    <mergeCell ref="A104:H104"/>
    <mergeCell ref="A103:H103"/>
    <mergeCell ref="G106:H106"/>
    <mergeCell ref="G107:H107"/>
    <mergeCell ref="G108:H108"/>
    <mergeCell ref="H37:H45"/>
    <mergeCell ref="I37:I45"/>
    <mergeCell ref="J37:J45"/>
    <mergeCell ref="F100:G100"/>
    <mergeCell ref="D99:E99"/>
    <mergeCell ref="A99:C99"/>
    <mergeCell ref="D100:E100"/>
    <mergeCell ref="A32:B32"/>
    <mergeCell ref="F32:G32"/>
    <mergeCell ref="G112:H112"/>
    <mergeCell ref="A112:B112"/>
    <mergeCell ref="A113:B113"/>
    <mergeCell ref="A114:B114"/>
    <mergeCell ref="E112:F113"/>
    <mergeCell ref="A109:B109"/>
    <mergeCell ref="E111:F111"/>
    <mergeCell ref="A111:B111"/>
    <mergeCell ref="A100:C100"/>
    <mergeCell ref="A98:G98"/>
    <mergeCell ref="H98:H99"/>
    <mergeCell ref="A57:A65"/>
    <mergeCell ref="B57:B65"/>
    <mergeCell ref="C57:C65"/>
    <mergeCell ref="D57:D65"/>
    <mergeCell ref="E57:E65"/>
    <mergeCell ref="H57:H65"/>
  </mergeCells>
  <hyperlinks>
    <hyperlink ref="J4" r:id="rId1"/>
  </hyperlinks>
  <pageMargins left="1.299212598425197" right="0.70866141732283472" top="0.74803149606299213" bottom="0.74803149606299213" header="0.31496062992125984" footer="0.31496062992125984"/>
  <pageSetup paperSize="5" scale="93" fitToHeight="6" orientation="landscape" r:id="rId2"/>
  <rowBreaks count="1" manualBreakCount="1">
    <brk id="10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
  <sheetViews>
    <sheetView workbookViewId="0">
      <selection activeCell="A6" sqref="A6:A10"/>
    </sheetView>
  </sheetViews>
  <sheetFormatPr baseColWidth="10" defaultRowHeight="15" x14ac:dyDescent="0.25"/>
  <cols>
    <col min="1" max="16384" width="11.42578125" style="38"/>
  </cols>
  <sheetData>
    <row r="8" spans="1:1" x14ac:dyDescent="0.25"/>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
  <sheetViews>
    <sheetView workbookViewId="0">
      <selection activeCell="B11" sqref="B11"/>
    </sheetView>
  </sheetViews>
  <sheetFormatPr baseColWidth="10" defaultRowHeight="15" x14ac:dyDescent="0.25"/>
  <sheetData>
    <row r="2" spans="1:8" x14ac:dyDescent="0.25">
      <c r="A2" t="s">
        <v>93</v>
      </c>
      <c r="B2" t="s">
        <v>94</v>
      </c>
      <c r="C2" t="s">
        <v>95</v>
      </c>
    </row>
    <row r="3" spans="1:8" x14ac:dyDescent="0.25">
      <c r="A3" s="19">
        <v>42254</v>
      </c>
      <c r="B3" s="19">
        <v>42619</v>
      </c>
      <c r="C3" s="20">
        <f>+B3-A3</f>
        <v>365</v>
      </c>
      <c r="D3">
        <v>12</v>
      </c>
    </row>
    <row r="4" spans="1:8" x14ac:dyDescent="0.25">
      <c r="A4" s="19">
        <v>43315</v>
      </c>
      <c r="B4" s="19">
        <v>43403</v>
      </c>
      <c r="C4" s="20">
        <f>+B4-A4</f>
        <v>88</v>
      </c>
      <c r="D4">
        <f t="shared" ref="D4:D6" si="0">+C4/30</f>
        <v>2.9333333333333331</v>
      </c>
    </row>
    <row r="5" spans="1:8" x14ac:dyDescent="0.25">
      <c r="A5" s="19">
        <v>40934</v>
      </c>
      <c r="B5" s="19">
        <v>41324</v>
      </c>
      <c r="C5" s="20">
        <f t="shared" ref="C5:C6" si="1">+B5-A5</f>
        <v>390</v>
      </c>
      <c r="D5">
        <f t="shared" si="0"/>
        <v>13</v>
      </c>
    </row>
    <row r="6" spans="1:8" x14ac:dyDescent="0.25">
      <c r="A6" s="19">
        <v>41037</v>
      </c>
      <c r="B6" s="19">
        <v>41159</v>
      </c>
      <c r="C6" s="20">
        <f t="shared" si="1"/>
        <v>122</v>
      </c>
      <c r="D6">
        <f t="shared" si="0"/>
        <v>4.0666666666666664</v>
      </c>
    </row>
    <row r="7" spans="1:8" x14ac:dyDescent="0.25">
      <c r="A7" s="19"/>
      <c r="B7" s="19"/>
      <c r="C7" s="20">
        <f>SUM(C3:C6)</f>
        <v>965</v>
      </c>
      <c r="D7">
        <f>+C7/30</f>
        <v>32.166666666666664</v>
      </c>
      <c r="E7">
        <f>0.16*30</f>
        <v>4.8</v>
      </c>
      <c r="H7">
        <f>3*365</f>
        <v>1095</v>
      </c>
    </row>
    <row r="8" spans="1:8" x14ac:dyDescent="0.25">
      <c r="A8" s="19"/>
      <c r="B8" s="19"/>
      <c r="C8" s="20">
        <f>+C7/30</f>
        <v>32.166666666666664</v>
      </c>
      <c r="E8">
        <f>32/12</f>
        <v>2.6666666666666665</v>
      </c>
      <c r="F8">
        <f>0.66*12</f>
        <v>7.92</v>
      </c>
    </row>
    <row r="9" spans="1:8" x14ac:dyDescent="0.25">
      <c r="A9" s="19"/>
      <c r="B9" s="19"/>
      <c r="C9" s="20"/>
    </row>
    <row r="10" spans="1:8" x14ac:dyDescent="0.25">
      <c r="A10" s="19"/>
      <c r="B10" s="19"/>
      <c r="C10" s="20"/>
    </row>
    <row r="11" spans="1:8" x14ac:dyDescent="0.25">
      <c r="A11" s="19"/>
      <c r="B11" s="19"/>
      <c r="C11" s="20"/>
    </row>
    <row r="12" spans="1:8" x14ac:dyDescent="0.25">
      <c r="A12" s="19"/>
      <c r="B12" s="19"/>
      <c r="C12" s="20"/>
    </row>
    <row r="13" spans="1:8" x14ac:dyDescent="0.25">
      <c r="A13" s="19"/>
      <c r="B13" s="19"/>
    </row>
    <row r="14" spans="1:8" x14ac:dyDescent="0.25">
      <c r="A14" s="19"/>
      <c r="B14" s="19"/>
    </row>
    <row r="15" spans="1:8" x14ac:dyDescent="0.25">
      <c r="B15" s="19"/>
    </row>
    <row r="16" spans="1:8" x14ac:dyDescent="0.25">
      <c r="B16" s="19"/>
    </row>
    <row r="17" spans="2:2" x14ac:dyDescent="0.25">
      <c r="B17" s="19"/>
    </row>
    <row r="18" spans="2:2" x14ac:dyDescent="0.25">
      <c r="B18" s="19"/>
    </row>
    <row r="19" spans="2:2" x14ac:dyDescent="0.25">
      <c r="B19" s="19"/>
    </row>
    <row r="20" spans="2:2" x14ac:dyDescent="0.25">
      <c r="B20"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Hoja3</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Fidelina Villa</dc:creator>
  <cp:lastModifiedBy>Luz Dary Morales Alvarez</cp:lastModifiedBy>
  <cp:lastPrinted>2019-05-17T20:54:09Z</cp:lastPrinted>
  <dcterms:created xsi:type="dcterms:W3CDTF">2019-05-16T07:58:45Z</dcterms:created>
  <dcterms:modified xsi:type="dcterms:W3CDTF">2019-05-17T21:18:42Z</dcterms:modified>
</cp:coreProperties>
</file>