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Gamboa 26-02-2019\lgamboa\Documents\Lina Maria Gamboa\Yamile Enriquez\COLCIENCIAS\757-2013\Adecuaciones\"/>
    </mc:Choice>
  </mc:AlternateContent>
  <bookViews>
    <workbookView xWindow="0" yWindow="0" windowWidth="20490" windowHeight="7755"/>
  </bookViews>
  <sheets>
    <sheet name="Consorcio Bioingenieria 2019" sheetId="5" r:id="rId1"/>
    <sheet name="Consorcio Nueva Era" sheetId="1" r:id="rId2"/>
    <sheet name="Hoja3" sheetId="3" state="hidden" r:id="rId3"/>
    <sheet name="Hoja2" sheetId="2" state="hidden"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5" l="1"/>
  <c r="F15" i="1" l="1"/>
  <c r="D15" i="1" l="1"/>
  <c r="D90" i="1" l="1"/>
  <c r="C90" i="1" l="1"/>
  <c r="H7" i="2" l="1"/>
  <c r="C3" i="2"/>
  <c r="C4" i="2"/>
  <c r="C7" i="2" s="1"/>
  <c r="D7" i="2" s="1"/>
  <c r="C5" i="2"/>
  <c r="D5" i="2"/>
  <c r="C6" i="2"/>
  <c r="D6" i="2" s="1"/>
  <c r="E7" i="2"/>
  <c r="E8" i="2"/>
  <c r="F8" i="2"/>
  <c r="D4" i="2" l="1"/>
  <c r="C8" i="2"/>
</calcChain>
</file>

<file path=xl/comments1.xml><?xml version="1.0" encoding="utf-8"?>
<comments xmlns="http://schemas.openxmlformats.org/spreadsheetml/2006/main">
  <authors>
    <author>Lina Maria Gamboa</author>
  </authors>
  <commentList>
    <comment ref="A8" authorId="0" shapeId="0">
      <text>
        <r>
          <rPr>
            <b/>
            <sz val="9"/>
            <color indexed="81"/>
            <rFont val="Tahoma"/>
            <family val="2"/>
          </rPr>
          <t>Lina Maria Gamboa:</t>
        </r>
        <r>
          <rPr>
            <sz val="9"/>
            <color indexed="81"/>
            <rFont val="Tahoma"/>
            <family val="2"/>
          </rPr>
          <t xml:space="preserve">
</t>
        </r>
      </text>
    </comment>
  </commentList>
</comments>
</file>

<file path=xl/sharedStrings.xml><?xml version="1.0" encoding="utf-8"?>
<sst xmlns="http://schemas.openxmlformats.org/spreadsheetml/2006/main" count="530" uniqueCount="172">
  <si>
    <t>REQUISITO</t>
  </si>
  <si>
    <t>No. DE CONTRATOS APORTADOS</t>
  </si>
  <si>
    <t>CUMPLE</t>
  </si>
  <si>
    <t>NO CUMPLE</t>
  </si>
  <si>
    <t>OBSERVACIONES</t>
  </si>
  <si>
    <t>CONDICIONES DE LOS CONTRATOS APORTADOS</t>
  </si>
  <si>
    <t>CONTRATO 1</t>
  </si>
  <si>
    <t>CONTRATO 2</t>
  </si>
  <si>
    <t>CONTRATO 3</t>
  </si>
  <si>
    <t>Fue ejecutado en los ultimo diez (10) años</t>
  </si>
  <si>
    <t>EXPERIENCIA GENERAL</t>
  </si>
  <si>
    <t>EXPERIENCIA ESPECIFICA</t>
  </si>
  <si>
    <t>CLASIFICACIÓN CÓDIGOS UNSPSC</t>
  </si>
  <si>
    <t>CÓDIGO</t>
  </si>
  <si>
    <t>El proponente deberá encontrarse clasificado dentro del RUP mínimo en el tercer nivel, con tres (3) de los
siguientes códigos UNSPSC</t>
  </si>
  <si>
    <t>RAZON SOCIAL DEL PROPONENTE:</t>
  </si>
  <si>
    <t>REPRESETANTE LEGAL:</t>
  </si>
  <si>
    <t>DIRECCIÓN:</t>
  </si>
  <si>
    <t>TELEFONOS:</t>
  </si>
  <si>
    <t>CORREO:</t>
  </si>
  <si>
    <t>PERSONAL MINIMO REQUERIDO</t>
  </si>
  <si>
    <t>CARGO</t>
  </si>
  <si>
    <t>PROFESIÓN</t>
  </si>
  <si>
    <t>APORTA</t>
  </si>
  <si>
    <t>Hoja de vida</t>
  </si>
  <si>
    <t>Carta de compromiso</t>
  </si>
  <si>
    <t>Copia diplomas</t>
  </si>
  <si>
    <t>Copia Matricula Profesional</t>
  </si>
  <si>
    <t>Vigencia Matricula P.</t>
  </si>
  <si>
    <t>Cedula ciudadania</t>
  </si>
  <si>
    <t>OFERTA ECONOMICA</t>
  </si>
  <si>
    <t>VALOR OFERTA ECONOMICA ANEXO III</t>
  </si>
  <si>
    <t>CONSOLIDACIÓN DE EVALUACIÓN TÉCNICA</t>
  </si>
  <si>
    <t>PUNTAJE DE CALIFICACIÓN</t>
  </si>
  <si>
    <t>PUNTAJE MAXIMO</t>
  </si>
  <si>
    <t>PUNTAJE OBTENIDO</t>
  </si>
  <si>
    <t>FACTOR TECNICO</t>
  </si>
  <si>
    <t>SUMATORIA PUNTAJE TECNICO</t>
  </si>
  <si>
    <t>APOYO A LA INDUSTRIA NACIONAL</t>
  </si>
  <si>
    <t>Bienes y Servicios 100% Nacionales.</t>
  </si>
  <si>
    <t>Bienes y servicios extranjeros.</t>
  </si>
  <si>
    <t>SUMATORIA PUNTAJE APOYO A LA INDUSTRIA NACIONAL</t>
  </si>
  <si>
    <t>X</t>
  </si>
  <si>
    <t>N/A</t>
  </si>
  <si>
    <t>Si</t>
  </si>
  <si>
    <t>fecha inicio</t>
  </si>
  <si>
    <t>fecha final</t>
  </si>
  <si>
    <t>diff</t>
  </si>
  <si>
    <t xml:space="preserve">Cumple </t>
  </si>
  <si>
    <t>Arquitecto</t>
  </si>
  <si>
    <t>Cert. Experiencia general</t>
  </si>
  <si>
    <t>Cert. Experiencia especifica</t>
  </si>
  <si>
    <t>Ingeniero Mecánico</t>
  </si>
  <si>
    <t>Ingeniero Civil -
Especialista en Estrutruras</t>
  </si>
  <si>
    <t>Copia Licencia S. Ocupacional</t>
  </si>
  <si>
    <t>Cumple</t>
  </si>
  <si>
    <t>Folio</t>
  </si>
  <si>
    <t>Presentación certificación física y soportes (folio)</t>
  </si>
  <si>
    <r>
      <rPr>
        <b/>
        <sz val="10"/>
        <color theme="1"/>
        <rFont val="Arial Narrow"/>
        <family val="2"/>
      </rPr>
      <t>INVITACIÓN PÚBLICA No. 002 de 2019</t>
    </r>
    <r>
      <rPr>
        <sz val="10"/>
        <color theme="1"/>
        <rFont val="Arial Narrow"/>
        <family val="2"/>
      </rPr>
      <t xml:space="preserve"> cuyo objeto corresonde a: </t>
    </r>
    <r>
      <rPr>
        <b/>
        <sz val="10"/>
        <color theme="1"/>
        <rFont val="Arial Narrow"/>
        <family val="2"/>
      </rPr>
      <t>“REALIZAR LAS ADECUACIONES FÍSICAS Y DE BIOCONTENCIÓN EN LA INFRAESTRUCTURA DE LOS LABORATORIOS DE MICROBIOLOGÍA (BSL-2 Y BSL-3) Y MICOBACTERIAS (BSL-3) DEL INSTITUTO NACIONAL DE SALUD – INS UBICADO EN LA AVENIDA CALLE 26 No. 51-20 DE LA CIUDAD DE BOGOTA, POR EL SISTEMA DE PRECIOS UNITARIOS FIJOS SIN FORMULA DE REAJUSTE.”</t>
    </r>
  </si>
  <si>
    <t>EXPERIENCIA REQUERIDA</t>
  </si>
  <si>
    <t>Experiencia Requerida: se tendrá como experiencia habilitante la acreditación de mínimo dos (2), máximo tres (3) contratos registrados en el RUP del proponente, los cuales hayan sido ejecutados con Entidades Públicas o Privadas dentro del territorio nacional en los últimos Diez (10) años, que contemplen la construcción o adecuaciones físicas, o mantenimiento, o reparaciones de Laboratorios.</t>
  </si>
  <si>
    <t>El objeto corresponde a la construcción o adecuaciones físicas, o mantenimiento, o reparaciones de Laboratorios.</t>
  </si>
  <si>
    <t>Se acredita experiencia mínimo en tres (3) de los códigos UNSPSC exigidos en el proceso</t>
  </si>
  <si>
    <t>SUMATORIA AREAS (m²) DE LOS CONTRATOS APORTADOS (debe ser igual o superior 1450 m2)</t>
  </si>
  <si>
    <t>SUMATORIA SMMLV DE LOS CONTRATOS APORTADOS (debe ser igual o superior a 5593 SMMLV)</t>
  </si>
  <si>
    <t>721512
721033
721029
721214
811015</t>
  </si>
  <si>
    <t xml:space="preserve">Se encuentra inscrito en el RUP
</t>
  </si>
  <si>
    <t>Director de Obra</t>
  </si>
  <si>
    <t>Un (1) Ingeniero Civil o Arquitecto, 
Experienia general Mínima de cinco (5) años contados a partir de la expedición de la tarjeta profesional en la ejecución de obras de construcción y/o adecuación y/o remodelación y/o mantenimiento y/o mejoramiento de la infraestructura física de edificaciones en entidades públicas o privadas.
Experiencia especifica  como director de obra en mínimo tres (3) contratos de ejecución de obras
de construcción y/o adecuación y/o remodelación y/o mantenimiento y/o mejoramiento de Laboratorios.</t>
  </si>
  <si>
    <t>Residente de Obra</t>
  </si>
  <si>
    <t>Un (1)  Ingeniero Civil o arquitecto 
Experiencia general mínima de cinco (5) años contados a partir de la expedición de la tarjeta profesional en la ejecución de obras de construcción y/o adecuación y/o remodelación y/o mantenimiento y/o mejoramiento de la infraestructura física de edificaciones en entidades públicas o privadas.
Experiencia especifica como residente de obra en mínimo dos (2) contratos de ejecución de obras
de construcción y/o adecuación y/o remodelación y/o mantenimiento y/o mejoramiento de la infraestructura física de Laboratorios.</t>
  </si>
  <si>
    <t>Asesor Electricista</t>
  </si>
  <si>
    <t>Ingeniero  Electricista</t>
  </si>
  <si>
    <t>Un (1) Ingeniero Electricista
Experiencia general mínima de cinco (5) años contados a partir de la expedición de la tarjeta profesional.
Experiencia expecifica Experiencia mínima tres (3) años en el diseño, consultoría y/o construcción y/o adecuación y/o remodelación y/o mantenimiento y/o mejoramiento de redes eléctricas de edificaciones en entidades públicas o privadas.</t>
  </si>
  <si>
    <t>Un (1) Ingeniero Mecánico
Experiencia general Mínima de cinco (5) años contados a partir de la expedición de la tarjeta profesional.
Experiencia especifica mínima dos (2) años en el diseño, consultoría y/o construcción y/o
adecuación y/o remodelación y/o mantenimiento y/o mejoramiento de sistemas de
ventilación mecánica y aires acondicionados de edificaciones en entidades públicas o
privadas.</t>
  </si>
  <si>
    <t>Ingeniero Sistemas HVAC</t>
  </si>
  <si>
    <t>Asesor Estructural</t>
  </si>
  <si>
    <t>Un (1)  Ingeniero civil con especialización en estructuras 
Experiencia general mínima de ocho (8) años contados a partir de la expedición de la tarjeta profesional.
Experiencia especifica Experiencia mínima tres (3) años en el diseño, consultoría y/o construcción y/o adecuación y/o remodelación y/o mantenimiento y/o mejoramiento de sistema
estructural de edificaciones en entidades públicas o privadas.</t>
  </si>
  <si>
    <t>Un (1) inspector S.I.S.O.M.A, Profesional Ingeniero Civil o Industrial o Ambiental o ramas de la ingeniería con Especialización en Salud Ocupacional o Tecnólogo en Salud Ocupacional,
Seguridad Industrial y Medio Ambiente.
Experiencia general mínima de tres (3) años contados a partir de la expedición de la tarjeta profesional o de la licencia en Salud ocupacional.
Experiencia especifica mínima dos (2) años como inspector S.I.S.O.M.A, en la construcción
y/o adecuación y/o remodelación y/o mantenimiento y/o mejoramiento de
edificaciones en entidades públicas o privadas.</t>
  </si>
  <si>
    <t xml:space="preserve">Inspector S.I.S.O.M.A </t>
  </si>
  <si>
    <t>FORMATO No. 7 DILIGENCIADO</t>
  </si>
  <si>
    <t>FORMATO No. 6 DILIGENCIADO</t>
  </si>
  <si>
    <t>El proponente que ofrezca sin ningún costo extra para la entidad, la ejecución adicional de 600 m2 de impermeabilización de cubierta de los laboratorios a intervenir, correspondiente a lo especificado en el ítem 19.2 del presupuesto oficial y el Anexo I – Especificaciones Técnicas, con un acompañamiento técnico por parte del fabricante especializado y certificado.</t>
  </si>
  <si>
    <t>El proponente que ofrezca sin ningún costo extra para la entidad, apoyo al área encargada con personal necesario  (mínimo 6 personas) y maquinaria que sea necesaria (como montacargas, carro zorra, traspaleta hidráulica, estibadoras, entre otros)  para el movimiento y traslado de equipos pesados como neveras, cabinas, incubadoras, autoclaves y mobiliario que se requiera en los laboratorios, desde el inicio del contrato y durante toda la ejecución de las adecuaciones.</t>
  </si>
  <si>
    <t>FORMATO No. 8 DILIGENCIADO</t>
  </si>
  <si>
    <t>El Factor económico tiene un puntaje máximo de cuarenta (40) puntos, y se determinará mediante la
presentación del Anexo IV. Propuesta Económica, adjunto en los presentes estudios, la cual debe atender las siguientes reglas para ser tenida en cuenta:
1. El proponente deberá ofertar la totalidad de los bienes y servicios, con el lleno de los requisitos técnicos
descritos en el Anexo I y Anexo IA. Documento de Especificaciones Técnicas de Obra civil.
2. La evaluación se realizará basados en la sumatoria total de los precios unitarios cotizados por las cantidades de obra estipuladas para cada una de las actividades del presupuesto de obra, más el valor del AIU e IVA sobre utilidades.
3. Las cantidades relacionadas en la propuesta económica para cada uno de los ítems requeridos deberá
corresponder a las indicadas en el Anexo IV - PROPUESTA ECONÓMICA. La propuesta que presente
cantidades diferentes a las solicitadas en la Propuesta Económica será RECHAZADA.
4. El valor de los precios unitarios ofertados no podrá exceder el valor de los respectivos precios máximos
unitarios oficiales para cada ítem estructurados por la Entidad de acuerdo al estudio de mercado. La
propuesta que supere el valor del precio unitario oficial para uno o más ítems será RECHAZADA.
5. El valor total de la oferta deberá incluir todos los costos directos e indirectos en que incurra el contratista,
así como las tasas, impuestos, retenciones, contribuciones del orden nacional, distrital, departamental que
incluya la presente contratación.
6. La propuesta que sea mayor al 100 % del valor total del presupuesto oficial del valor total será RECHAZADA.
7. Los precios propuestos no estarán sujetos a ajuste alguno; razón por la cual, el Proponente deberá prever en su oferta que tiene que asumir los posibles incrementos que se ocasionen, inclusive aquellos que se presenten en la ejecución del contrato por cambio de año. En consecuencia, los valores unitarios de la
propuesta deben mantenerse en firme a partir de la presentación de esta y una vez suscrito el contrato se
mantendrán fijos durante la ejecución y liquidación del mismo.
8. El valor de los imprevistos del AIU no podrá ser inferior al 2%.
9. La PROPUESTA ECONÓMICA deberá estar completamente diligenciada y suscrita por el representante legal de la persona jurídica o propuestas conjuntas o persona natural.
10. El proponente junto con la propuesta económica deberá manifestar en el Formato No. 7 del anexo III, que ha leído, entiende, acepta y cumplirá todas las especificaciones técnicas mínimas establecidas en el
respectivo anexo I. Especificaciones Técnicas del Proyecto; para llevar a cabo TODAS las actividades
descritas en el citado documento.</t>
  </si>
  <si>
    <t xml:space="preserve">La propuesta economica revisada cumple con lo siguiente:
-El valor de los precios unitarios ofertados no  excede el valor de los respectivos precios máximos
unitarios oficiales para cada ítem estructurados por la Entidad de acuerdo al estudio de mercado.
-Los imprevistos son del 2%.
-Las cantidades de obras corresponden a las del presupuesto oficial.
-El valor total de la propuesta es menor al 100 % del valor total del presupuesto oficial.
</t>
  </si>
  <si>
    <t>Carrera 71D # 63D - 28</t>
  </si>
  <si>
    <t>(1)2766716</t>
  </si>
  <si>
    <t>gerencia@sicolsas.com</t>
  </si>
  <si>
    <t>PROPUESTA No.: 2</t>
  </si>
  <si>
    <t>ABEL OTALORA NIÑO</t>
  </si>
  <si>
    <t xml:space="preserve">TRES (3) </t>
  </si>
  <si>
    <t>209-226</t>
  </si>
  <si>
    <r>
      <t xml:space="preserve">
</t>
    </r>
    <r>
      <rPr>
        <sz val="10"/>
        <color rgb="FFFF0000"/>
        <rFont val="Arial Narrow"/>
        <family val="2"/>
      </rPr>
      <t/>
    </r>
  </si>
  <si>
    <t>228-233</t>
  </si>
  <si>
    <t>240-250</t>
  </si>
  <si>
    <t>RUP Construsar 179
RUP Sicol SAS 95</t>
  </si>
  <si>
    <t>93-94</t>
  </si>
  <si>
    <t xml:space="preserve">Inscrito en el RUP del  integrantes Construsar consecutivo 86 y del integrante Sicol SAS consecutivo 23 </t>
  </si>
  <si>
    <t xml:space="preserve">Al menos uno de los contratos debe corresponder a construcción, o adecuaciones físicas, o mantenimiento, o reparaciones de LABORATORIOS con nivel de biocontención BSL - 2 o superior, en la que se cuente con barreras de contención biológica como sistemas de suministro y extracción de aire filtrado, el cual debe cumplir con estándares aceptados a nivel internacional, y haber ejecutado como mínimo las siguientes actividades: obras civiles, acabados en general, instalaciones eléctricas, instalaciones hidrosanitarias, y que acredite experiencia en las actividades relacionadas en el código 721512.
</t>
  </si>
  <si>
    <t>265-275</t>
  </si>
  <si>
    <t>276-279</t>
  </si>
  <si>
    <t>252-279</t>
  </si>
  <si>
    <t>292-297</t>
  </si>
  <si>
    <t>298-300</t>
  </si>
  <si>
    <t>280-300</t>
  </si>
  <si>
    <t>308-309</t>
  </si>
  <si>
    <t>301-309</t>
  </si>
  <si>
    <t xml:space="preserve">
</t>
  </si>
  <si>
    <t>331-333</t>
  </si>
  <si>
    <t>310-333</t>
  </si>
  <si>
    <t>348-351</t>
  </si>
  <si>
    <t>334-351</t>
  </si>
  <si>
    <t>Ingeniero de recursos hidricos y gestion ambiental con especialización en seguridad y prevención de riesgos profesionales</t>
  </si>
  <si>
    <t>352-368</t>
  </si>
  <si>
    <t>364-368</t>
  </si>
  <si>
    <t>PRESENTA FORMATO DILIGENCIADO Y FIRMADO - Folio 371</t>
  </si>
  <si>
    <t>PRESENTA FORMATO DILIGENCIADO Y FIRMADO - Folio 383</t>
  </si>
  <si>
    <t>Folio 394</t>
  </si>
  <si>
    <t>PRESENTA FORMATO DILIGENCIADO Y FIRMADO - Folio 396</t>
  </si>
  <si>
    <t>CONSORCIO NUEVA ERA INTEGRADO POR:
CONSTRUSAR S.A.S, PARTICIPACIÓN 40%
SOLUCIONES INSTRUMENTALES DE COLOMBIA - SICOL S.A.S, PARTICIPACIÓN 60%</t>
  </si>
  <si>
    <t xml:space="preserve">INFORME FINAL EVALUACIÓN TECNICA </t>
  </si>
  <si>
    <r>
      <t xml:space="preserve">No es posible establecer si el profesional cuenta con minimo cinco (5) años de experiencia general, dado que no se aportan las certificaciones que lo acrediten.
La sumatoria de la experiencia especifica da como resultado 4 años, 4 meses, 20 dias.
</t>
    </r>
    <r>
      <rPr>
        <b/>
        <sz val="10"/>
        <color theme="1"/>
        <rFont val="Arial Narrow"/>
        <family val="2"/>
      </rPr>
      <t>Se subsana el dia 28/05/2019:</t>
    </r>
    <r>
      <rPr>
        <sz val="10"/>
        <color theme="1"/>
        <rFont val="Arial Narrow"/>
        <family val="2"/>
      </rPr>
      <t xml:space="preserve">
 la experiencia general con las certificaciones enviadas, verificadas en  los folios 4 hasta el 8
</t>
    </r>
  </si>
  <si>
    <r>
      <t xml:space="preserve">No es posible establecer si el profesional cuenta con minimo ocho (8) años de experiencia general, dado que no se aportan las certificaciones que lo acrediten.
La sumatoria de la experiencia especifica da como resultado 2 años, 5 meses, 20 dias.
</t>
    </r>
    <r>
      <rPr>
        <b/>
        <sz val="10"/>
        <color theme="1"/>
        <rFont val="Arial Narrow"/>
        <family val="2"/>
      </rPr>
      <t>Se subsana el dia 28/05/2019:</t>
    </r>
    <r>
      <rPr>
        <sz val="10"/>
        <color theme="1"/>
        <rFont val="Arial Narrow"/>
        <family val="2"/>
      </rPr>
      <t xml:space="preserve">
 la experiencia general como especifica con las certificaciones enviadas, verificadas en  los folios 10 hasta el 26</t>
    </r>
  </si>
  <si>
    <r>
      <t xml:space="preserve">
No es posible establecer si el profesional cuenta con minimo tres (3) años de experiencia general, dado que no se aportan las certificaciones que lo acrediten.
La sumatoria de la experiencia especifica da como resultado 2 años, 2 meses, 19 dias.
</t>
    </r>
    <r>
      <rPr>
        <b/>
        <sz val="10"/>
        <color theme="1"/>
        <rFont val="Arial Narrow"/>
        <family val="2"/>
      </rPr>
      <t>Se subsana el dia 28/05/2019:</t>
    </r>
    <r>
      <rPr>
        <sz val="10"/>
        <color theme="1"/>
        <rFont val="Arial Narrow"/>
        <family val="2"/>
      </rPr>
      <t xml:space="preserve">
 la experiencia general con las certificaciones enviadas, verificadas en  los folios 28 hasta el 39.
Vigencia matricula profesional en el folio 40.
</t>
    </r>
  </si>
  <si>
    <t>HABILITADO</t>
  </si>
  <si>
    <t>PROPUESTA No.: 1</t>
  </si>
  <si>
    <t>TELMO ALEXANDER CASTILLO FAJARDO</t>
  </si>
  <si>
    <t>Autopista Norte # 120 -07 int. 1</t>
  </si>
  <si>
    <t>(1)6125735</t>
  </si>
  <si>
    <t>gerencia@proyectasas.com</t>
  </si>
  <si>
    <t xml:space="preserve">DOS (2) </t>
  </si>
  <si>
    <t>2750 m²</t>
  </si>
  <si>
    <r>
      <t xml:space="preserve">El proponente presenta una tercera certificación como acreditación de experiencia que corresponde a una Orden de Compra y/o Servicios, la cual no es valida según lo dispuesto en los teminos de refencia y la Adenda No. 3 en los Requisitos tecnicos habilitantes, verificación de la experiencia: </t>
    </r>
    <r>
      <rPr>
        <i/>
        <sz val="10"/>
        <color theme="1"/>
        <rFont val="Arial Narrow"/>
        <family val="2"/>
      </rPr>
      <t>"...No serán válidas las órdenes de servicios, las ordenes de trabajo, las facturas u órdenes de compra, contratos verbales, en caso de presentarse."</t>
    </r>
  </si>
  <si>
    <t>Inscrito en el RUP del  integrantes protelca consecutivo 62 y del integrante GRG consecutivo 86</t>
  </si>
  <si>
    <t>RUP Protelca 156
RUP GRG 207</t>
  </si>
  <si>
    <t xml:space="preserve">156 -158 Rup Protelca
</t>
  </si>
  <si>
    <t>281-315</t>
  </si>
  <si>
    <t xml:space="preserve">Al menos uno de los contratos debe corresponder a construcción, o adecuaciones físicas, o mantenimiento, o reparaciones de LABORATORIOS con nivel de biocontención BSL - 2 o superior, en la que se cuente con barreras de contención biológica como sistemas de suministro y
extracción de aire filtrado, el cual debe cumplir con estándares aceptados a nivel internacional, y haber ejecutado como mínimo las siguientes actividades: obras civiles, acabados en general, instalaciones eléctricas, instalaciones hidrosanitarias, y que acredite experiencia en las actividades relacionadas en el código 721512.
</t>
  </si>
  <si>
    <t>De los contratos aportados, ninguno cumple con el requerimiento.</t>
  </si>
  <si>
    <t>Ingeniero Civil</t>
  </si>
  <si>
    <t>328-366</t>
  </si>
  <si>
    <t>337-345</t>
  </si>
  <si>
    <t>346-366</t>
  </si>
  <si>
    <t>367-386</t>
  </si>
  <si>
    <t>377-383</t>
  </si>
  <si>
    <t>384-386</t>
  </si>
  <si>
    <t>387-403</t>
  </si>
  <si>
    <t>397-403</t>
  </si>
  <si>
    <t>404-429</t>
  </si>
  <si>
    <t>421-429</t>
  </si>
  <si>
    <t>430-453</t>
  </si>
  <si>
    <t>448-453</t>
  </si>
  <si>
    <t>Tecnologo en Salud Ocupacional</t>
  </si>
  <si>
    <t>454-490</t>
  </si>
  <si>
    <t>469-490</t>
  </si>
  <si>
    <t>PRESENTA FORMATO DILIGENCIADO Y FIRMADO - Folio 496</t>
  </si>
  <si>
    <t>Folio 514</t>
  </si>
  <si>
    <t>CONSORCIO BIOINGENIERIA 2019 INTEGRADO POR:
METALICAS SNAIRE LTDA, PARTICIPACIÓN 47,5%
PROTELCA INGENIEROS ARQUITECTOS S.A.S, PARTICPACIÓN 47,5%
GRG INGENIERIA S.A.S, PARTICIPACIÓN 5%</t>
  </si>
  <si>
    <r>
      <t xml:space="preserve">
No es posible establecer si el profesional cuenta con minimo cinco (5) años de experiencia general, dado que no se aportan las certificaciones que lo acrediten
</t>
    </r>
    <r>
      <rPr>
        <sz val="10"/>
        <rFont val="Arial Narrow"/>
        <family val="2"/>
      </rPr>
      <t xml:space="preserve">La sumatoria de la experiencia especifica da como resultado 4 años 6 dias.
</t>
    </r>
    <r>
      <rPr>
        <sz val="10"/>
        <color theme="1"/>
        <rFont val="Arial Narrow"/>
        <family val="2"/>
      </rPr>
      <t xml:space="preserve">
</t>
    </r>
    <r>
      <rPr>
        <b/>
        <sz val="10"/>
        <color theme="1"/>
        <rFont val="Arial Narrow"/>
        <family val="2"/>
      </rPr>
      <t>Se subsana el dia 29/05/2019:</t>
    </r>
    <r>
      <rPr>
        <sz val="10"/>
        <color theme="1"/>
        <rFont val="Arial Narrow"/>
        <family val="2"/>
      </rPr>
      <t xml:space="preserve">
 la experiencia general  con las certificaciones aportadas, verificadas en  el anexo E del documento recibido. </t>
    </r>
  </si>
  <si>
    <r>
      <t xml:space="preserve">El contrato 518-2014 aportado para la experiencia especifica, no cumple con los requisitos exigidos para tomarse como experiencia especifica. Por tanto debe ser subsanado, para que el profesional cumpla con lo exigido en los términos.
</t>
    </r>
    <r>
      <rPr>
        <b/>
        <sz val="10"/>
        <color theme="1"/>
        <rFont val="Arial Narrow"/>
        <family val="2"/>
      </rPr>
      <t>Subsanación el dia 29/05/2019:</t>
    </r>
    <r>
      <rPr>
        <sz val="10"/>
        <color theme="1"/>
        <rFont val="Arial Narrow"/>
        <family val="2"/>
      </rPr>
      <t xml:space="preserve">
La entidad acepta la observación relaizada por el proponente en el documento enviado para subsanación (pag. 7-9), por tal razón se acepta como esperiencia especifia el contrato 518 - 2014 en los folios 353 - 362 de la propueta presentada el dia 21/05/2019</t>
    </r>
  </si>
  <si>
    <r>
      <t xml:space="preserve">No es posible establecer si el profesional cuenta con minimo cinco (5) años de experiencia general, dado que no se aportan las certificaciones que lo acrediten
La sumatoria de la experiencia especifica da como resultado 3 años, 1 mes, 22 dias.
Nota: la certificación del folio 425 corresponde a la misma certificación del folio 429
</t>
    </r>
    <r>
      <rPr>
        <b/>
        <sz val="10"/>
        <color theme="1"/>
        <rFont val="Arial Narrow"/>
        <family val="2"/>
      </rPr>
      <t>Se subsana el dia 29/05/2019:</t>
    </r>
    <r>
      <rPr>
        <sz val="10"/>
        <color theme="1"/>
        <rFont val="Arial Narrow"/>
        <family val="2"/>
      </rPr>
      <t xml:space="preserve">
 la experiencia general  con las certificaciones aportadas, verificadas en  el anexo F del documento recibido. </t>
    </r>
  </si>
  <si>
    <r>
      <t xml:space="preserve">
No es posible establecer si el profesional cuenta con minimo tres (3) años de experiencia general, dado que no se aportan las certificaciones que lo acrediten.
La sumatoria de la experiencia especifica da como resultado 2 años, 2 meses, 17 dias.
</t>
    </r>
    <r>
      <rPr>
        <b/>
        <sz val="10"/>
        <color theme="1"/>
        <rFont val="Arial Narrow"/>
        <family val="2"/>
      </rPr>
      <t>Se subsana el dia 29/05/2019:</t>
    </r>
    <r>
      <rPr>
        <sz val="10"/>
        <color theme="1"/>
        <rFont val="Arial Narrow"/>
        <family val="2"/>
      </rPr>
      <t xml:space="preserve">
 la experiencia general  con las certificaciones aportadas, verificadas en  el anexo G del documento recibido. </t>
    </r>
  </si>
  <si>
    <t>NO HABILITADO</t>
  </si>
  <si>
    <t xml:space="preserve">Inscrito en el RUP del integrante Metalicas Snaire Ltda con el consecutivo 14. El documento fue subsanado el 29/05/2019.
Nota: a la fecha el RUP aportado no se encuentra en firme.
</t>
  </si>
  <si>
    <t>El Contrato aportado no acredita experiencia en minimo tres (3) de los  códigos UNSPSC exigidos en el proceso. Verificación en el RUP subsanado.</t>
  </si>
  <si>
    <t>721029
721033
721512</t>
  </si>
  <si>
    <r>
      <t xml:space="preserve">Inscrito en el RUP del integrante Metalicas Snaire Ltda con el consecutivo 22. El documento fue subsanado el 29/05/2019.
La entidad valida la certificaciòn aportada por ende se vale como acreditación d experencia.
</t>
    </r>
    <r>
      <rPr>
        <b/>
        <sz val="10"/>
        <color theme="1"/>
        <rFont val="Arial Narrow"/>
        <family val="2"/>
      </rPr>
      <t>Nota:</t>
    </r>
    <r>
      <rPr>
        <sz val="10"/>
        <color theme="1"/>
        <rFont val="Arial Narrow"/>
        <family val="2"/>
      </rPr>
      <t>La Entidad aclara que a la fecha el RUP aportado no se encuentra en firme.</t>
    </r>
  </si>
  <si>
    <r>
      <t xml:space="preserve">Este requirimiento solo se verificó con los RUP de dos integrantes del consorcio, el tercer integrante Metalicas Snaire Ltda no aporta RUP.
</t>
    </r>
    <r>
      <rPr>
        <b/>
        <sz val="10"/>
        <color theme="1"/>
        <rFont val="Arial Narrow"/>
        <family val="2"/>
      </rPr>
      <t xml:space="preserve">Se subsana el dia 29/05/2019:
</t>
    </r>
    <r>
      <rPr>
        <sz val="10"/>
        <color theme="1"/>
        <rFont val="Arial Narrow"/>
        <family val="2"/>
      </rPr>
      <t xml:space="preserve">Al revisar las observaciones que el proponente aporta se encuentra que  la información en el RUP del participante del Consorcio, Metalica snaire, no esta en firme y de acuerdo a los términos de referencia, en el numeral 13 del punto 3.1 Capacidad Jurídica y Representación Legal, se establece o siguiente: Certificado de Registro Único de Proponentes (RUP) expedido por la Cámara de Comercio, debidamente actualizado con los lineamientos del Decreto 1082 de 2015, con una fecha de expedición no superior a treinta (30) días calendario anteriores a la fecha de cierre del proceso. El RUP deberá estar vigente y en firme para la fecha de la decisión de la mejor oferta 
</t>
    </r>
  </si>
  <si>
    <r>
      <t xml:space="preserve">para la sumatoria de las áreas y SMMLV, solo se tuvo en cuenta el contrato 1, puesto es el unico verificable en los RUP aportados.
El contrato 2 no cumple con el objeto solicitado que contemple  la construcción o adecuaciones físicas, o mantenimiento, o reparaciones de Laboratorios. Contempla como objeto el suministro e instalación del sistema HVAC (aire acondicionado y ventilación mecanica,) entendiendose que el proponente fue un subcontratista de la union temporal que realizó la construcción del laboratorio en cuestion.  
El Contrato 3 aportado no acredita experiencia en minimo tres (3) de los  códigos UNSPSC exigidos en el proceso. Verificación en el RUP subsanado.
                 </t>
    </r>
    <r>
      <rPr>
        <b/>
        <sz val="10"/>
        <rFont val="Arial Narrow"/>
        <family val="2"/>
      </rPr>
      <t>SUBSANAR:</t>
    </r>
    <r>
      <rPr>
        <sz val="10"/>
        <rFont val="Arial Narrow"/>
        <family val="2"/>
      </rPr>
      <t xml:space="preserve">
Aportar documento de constitución de  union temporal, donde se verifique la participación del proponente en la construcción del laboratorio al que suministro e instaló el sistema HVAC.
La documentación aportada el dia 29/05/2019, no subsana las inhabilidades:
Los contratos 2 y 3 aportados para la acreditación de la experiencia no habilitan al proponente debido a que el RUP de Métalicas donde estan inscritos los contratos al día  de hoy no se encuentra en firme y según lo estipulado en los Terminos de Referencia, en el numeral 13 del punto 3.1 Capacidad Jurídica y Representación Legal, se establece o siguiente: "</t>
    </r>
    <r>
      <rPr>
        <b/>
        <i/>
        <sz val="10"/>
        <rFont val="Arial Narrow"/>
        <family val="2"/>
      </rPr>
      <t>Certificado de Registro Único de Proponentes (RUP) expedido por la Cámara de Comercio, debidamente actualizado con los lineamientos del Decreto 1082 de 2015, con una fecha de expedición no superior a treinta (30) días calendario anteriores a la fecha de cierre del proceso. El RUP deberá estar vigente y en firme para la fecha de la adjudicación (decisión de la mejor oferta)"; p</t>
    </r>
    <r>
      <rPr>
        <sz val="10"/>
        <rFont val="Arial Narrow"/>
        <family val="2"/>
      </rPr>
      <t>or lo anterior el proponente no queda habilidado.
Es de aclarar que si el día de la fecha de la audiencia de decisión de la mejor oferta del contrato (adjudicación),  cada uno de los participantes del Consorcio Bioingenieria 2019 tengan su RUP en firme podra ser calificado.</t>
    </r>
  </si>
  <si>
    <t>NOTA: Teniendo en cuenta que el proponente no ha sido habilitado no se procede a la asignación de puntaje técnico.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</si>
</sst>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_-;\-&quot;$&quot;* #,##0_-;_-&quot;$&quot;* &quot;-&quot;_-;_-@_-"/>
    <numFmt numFmtId="165" formatCode="[$-409]dd\-mmm\-yy;@"/>
    <numFmt numFmtId="166" formatCode="_-&quot;$&quot;* #,##0.00_-;\-&quot;$&quot;* #,##0.00_-;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Arial Narrow"/>
      <family val="2"/>
    </font>
    <font>
      <sz val="10"/>
      <color theme="1"/>
      <name val="Arial Narrow"/>
      <family val="2"/>
    </font>
    <font>
      <b/>
      <sz val="10"/>
      <color theme="1"/>
      <name val="Arial Narrow"/>
      <family val="2"/>
    </font>
    <font>
      <b/>
      <sz val="9"/>
      <color theme="1"/>
      <name val="Arial Narrow"/>
      <family val="2"/>
    </font>
    <font>
      <u/>
      <sz val="11"/>
      <color theme="10"/>
      <name val="Calibri"/>
      <family val="2"/>
      <scheme val="minor"/>
    </font>
    <font>
      <sz val="9"/>
      <color indexed="81"/>
      <name val="Tahoma"/>
      <family val="2"/>
    </font>
    <font>
      <b/>
      <sz val="9"/>
      <color indexed="81"/>
      <name val="Tahoma"/>
      <family val="2"/>
    </font>
    <font>
      <b/>
      <sz val="10"/>
      <color rgb="FFFF0000"/>
      <name val="Arial Narrow"/>
      <family val="2"/>
    </font>
    <font>
      <sz val="10"/>
      <color rgb="FFFF0000"/>
      <name val="Arial Narrow"/>
      <family val="2"/>
    </font>
    <font>
      <sz val="9"/>
      <name val="Arial Narrow"/>
      <family val="2"/>
    </font>
    <font>
      <i/>
      <sz val="10"/>
      <color theme="1"/>
      <name val="Arial Narrow"/>
      <family val="2"/>
    </font>
    <font>
      <sz val="10"/>
      <name val="Arial Narrow"/>
      <family val="2"/>
    </font>
    <font>
      <b/>
      <sz val="10"/>
      <name val="Arial Narrow"/>
      <family val="2"/>
    </font>
    <font>
      <b/>
      <i/>
      <sz val="10"/>
      <name val="Arial Narrow"/>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s>
  <cellStyleXfs count="3">
    <xf numFmtId="0" fontId="0" fillId="0" borderId="0"/>
    <xf numFmtId="164" fontId="1" fillId="0" borderId="0" applyFont="0" applyFill="0" applyBorder="0" applyAlignment="0" applyProtection="0"/>
    <xf numFmtId="0" fontId="7" fillId="0" borderId="0" applyNumberFormat="0" applyFill="0" applyBorder="0" applyAlignment="0" applyProtection="0"/>
  </cellStyleXfs>
  <cellXfs count="169">
    <xf numFmtId="0" fontId="0" fillId="0" borderId="0" xfId="0"/>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0" borderId="1" xfId="0" applyFont="1" applyBorder="1" applyAlignment="1">
      <alignment horizontal="center"/>
    </xf>
    <xf numFmtId="0" fontId="5" fillId="0" borderId="0" xfId="0" applyFont="1"/>
    <xf numFmtId="0" fontId="5" fillId="0" borderId="1" xfId="0" applyFont="1" applyBorder="1" applyAlignment="1">
      <alignment vertical="center"/>
    </xf>
    <xf numFmtId="0" fontId="7" fillId="0" borderId="1" xfId="2" applyBorder="1" applyAlignment="1">
      <alignment vertical="center"/>
    </xf>
    <xf numFmtId="0" fontId="4"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6" fillId="2" borderId="14" xfId="0" applyFont="1" applyFill="1" applyBorder="1" applyAlignment="1">
      <alignment horizontal="center" vertical="center"/>
    </xf>
    <xf numFmtId="0" fontId="2" fillId="0" borderId="0" xfId="0" applyFont="1" applyFill="1" applyBorder="1" applyAlignment="1">
      <alignment vertical="center"/>
    </xf>
    <xf numFmtId="0" fontId="5" fillId="2" borderId="1" xfId="0" applyFont="1" applyFill="1" applyBorder="1" applyAlignment="1">
      <alignment horizontal="center"/>
    </xf>
    <xf numFmtId="165" fontId="0" fillId="0" borderId="0" xfId="0" applyNumberFormat="1"/>
    <xf numFmtId="0" fontId="0" fillId="0" borderId="0" xfId="0" applyNumberFormat="1"/>
    <xf numFmtId="0" fontId="5" fillId="2" borderId="1" xfId="0" applyFont="1" applyFill="1" applyBorder="1" applyAlignment="1">
      <alignment horizontal="center" vertical="center"/>
    </xf>
    <xf numFmtId="0" fontId="3" fillId="0" borderId="8" xfId="0" applyFont="1" applyBorder="1" applyAlignment="1">
      <alignment horizontal="left" vertical="center"/>
    </xf>
    <xf numFmtId="0" fontId="3" fillId="0" borderId="8"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3" fillId="0" borderId="3" xfId="0" applyFont="1" applyBorder="1" applyAlignment="1">
      <alignment horizontal="center" vertical="center"/>
    </xf>
    <xf numFmtId="3" fontId="0" fillId="0" borderId="0" xfId="0" applyNumberFormat="1"/>
    <xf numFmtId="0" fontId="4" fillId="0" borderId="7" xfId="0" applyFont="1" applyBorder="1" applyAlignment="1">
      <alignment horizontal="center" wrapText="1"/>
    </xf>
    <xf numFmtId="0" fontId="0" fillId="0" borderId="8" xfId="0" applyBorder="1" applyAlignment="1">
      <alignment horizontal="center"/>
    </xf>
    <xf numFmtId="0" fontId="5"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8" xfId="0" applyFont="1" applyBorder="1" applyAlignment="1">
      <alignment vertical="center"/>
    </xf>
    <xf numFmtId="0" fontId="2" fillId="0" borderId="8" xfId="0" applyFont="1" applyBorder="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center" vertical="center" wrapText="1"/>
    </xf>
    <xf numFmtId="0" fontId="6" fillId="2" borderId="14" xfId="0" applyFont="1" applyFill="1" applyBorder="1" applyAlignment="1">
      <alignment horizontal="center" vertical="center" wrapText="1"/>
    </xf>
    <xf numFmtId="0" fontId="4" fillId="0" borderId="8" xfId="0" applyFont="1" applyBorder="1" applyAlignment="1">
      <alignment horizontal="center" wrapText="1"/>
    </xf>
    <xf numFmtId="0" fontId="4" fillId="0" borderId="1" xfId="0" applyFont="1" applyBorder="1" applyAlignment="1">
      <alignment horizontal="left" vertical="center" wrapText="1"/>
    </xf>
    <xf numFmtId="0" fontId="2" fillId="0" borderId="8" xfId="0" applyFont="1" applyBorder="1" applyAlignment="1">
      <alignment horizontal="center" vertical="center"/>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8" xfId="0" applyBorder="1" applyAlignment="1">
      <alignment horizont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center"/>
    </xf>
    <xf numFmtId="0" fontId="2" fillId="0" borderId="0" xfId="0" applyFont="1" applyFill="1" applyBorder="1" applyAlignment="1">
      <alignment horizontal="center" vertical="center"/>
    </xf>
    <xf numFmtId="0" fontId="2" fillId="0" borderId="0" xfId="0" applyFont="1"/>
    <xf numFmtId="0" fontId="3" fillId="0" borderId="1" xfId="0" applyFont="1" applyBorder="1" applyAlignment="1">
      <alignment horizontal="left" vertical="center" wrapText="1"/>
    </xf>
    <xf numFmtId="166" fontId="5" fillId="0" borderId="6" xfId="1" applyNumberFormat="1"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xf>
    <xf numFmtId="0" fontId="4" fillId="0" borderId="1" xfId="0" applyFont="1" applyBorder="1" applyAlignment="1">
      <alignment horizontal="left" vertical="center" wrapText="1"/>
    </xf>
    <xf numFmtId="164" fontId="4" fillId="0" borderId="5" xfId="1" applyFont="1" applyBorder="1" applyAlignment="1">
      <alignment horizontal="center" vertical="center"/>
    </xf>
    <xf numFmtId="164" fontId="4" fillId="0" borderId="3" xfId="1" applyFon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wrapText="1"/>
    </xf>
    <xf numFmtId="0" fontId="6" fillId="2" borderId="5" xfId="0" applyFont="1" applyFill="1" applyBorder="1" applyAlignment="1">
      <alignment horizont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3" fillId="0" borderId="7" xfId="0" applyFont="1" applyBorder="1" applyAlignment="1">
      <alignment horizontal="left" vertical="center" wrapText="1"/>
    </xf>
    <xf numFmtId="0" fontId="3" fillId="0" borderId="14" xfId="0" applyFont="1" applyBorder="1" applyAlignment="1">
      <alignment horizontal="left"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12" fillId="0" borderId="1" xfId="0" applyFont="1" applyBorder="1" applyAlignment="1">
      <alignment horizontal="center" vertical="center"/>
    </xf>
    <xf numFmtId="0" fontId="4" fillId="0" borderId="1" xfId="0" applyFont="1" applyBorder="1" applyAlignment="1">
      <alignment horizontal="left" vertical="center"/>
    </xf>
    <xf numFmtId="0" fontId="6" fillId="2" borderId="1" xfId="0" applyFont="1" applyFill="1" applyBorder="1" applyAlignment="1">
      <alignment horizontal="center" vertical="center"/>
    </xf>
    <xf numFmtId="0" fontId="5" fillId="0" borderId="1" xfId="0" applyFont="1" applyBorder="1" applyAlignment="1">
      <alignment horizontal="left" vertical="center" wrapText="1"/>
    </xf>
    <xf numFmtId="0" fontId="2" fillId="2" borderId="5" xfId="0" applyFont="1" applyFill="1" applyBorder="1" applyAlignment="1">
      <alignment horizontal="center" vertical="center"/>
    </xf>
    <xf numFmtId="0" fontId="14" fillId="0" borderId="7" xfId="0" applyFont="1" applyBorder="1" applyAlignment="1">
      <alignment horizontal="left" vertical="center" wrapText="1"/>
    </xf>
    <xf numFmtId="0" fontId="14" fillId="0" borderId="14" xfId="0" applyFont="1" applyBorder="1" applyAlignment="1">
      <alignment horizontal="left" vertical="center" wrapText="1"/>
    </xf>
    <xf numFmtId="0" fontId="14"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4" fillId="0" borderId="4" xfId="0" applyFont="1" applyBorder="1" applyAlignment="1">
      <alignment horizontal="center" vertical="center"/>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7" xfId="0" applyBorder="1" applyAlignment="1">
      <alignment horizontal="center"/>
    </xf>
    <xf numFmtId="0" fontId="0" fillId="0" borderId="14" xfId="0" applyBorder="1" applyAlignment="1">
      <alignment horizontal="center"/>
    </xf>
    <xf numFmtId="0" fontId="0" fillId="0" borderId="8" xfId="0" applyBorder="1" applyAlignment="1">
      <alignment horizontal="center"/>
    </xf>
    <xf numFmtId="0" fontId="4" fillId="0" borderId="7"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2" xfId="0" applyBorder="1" applyAlignment="1">
      <alignment horizontal="center"/>
    </xf>
    <xf numFmtId="0" fontId="2" fillId="2" borderId="1" xfId="0" applyFont="1" applyFill="1" applyBorder="1" applyAlignment="1">
      <alignment horizontal="center" vertical="center" wrapText="1"/>
    </xf>
    <xf numFmtId="0" fontId="6" fillId="2" borderId="1" xfId="0" applyFont="1" applyFill="1" applyBorder="1" applyAlignment="1">
      <alignment horizontal="center"/>
    </xf>
    <xf numFmtId="0" fontId="2" fillId="2" borderId="1" xfId="0" applyFont="1" applyFill="1" applyBorder="1" applyAlignment="1">
      <alignment horizontal="center"/>
    </xf>
    <xf numFmtId="0" fontId="5" fillId="0" borderId="1"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5" fillId="2" borderId="1" xfId="0" applyFont="1" applyFill="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10" fillId="0" borderId="1" xfId="0" applyFont="1" applyBorder="1" applyAlignment="1">
      <alignment horizontal="center" vertical="center" wrapText="1"/>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4" xfId="0" applyFont="1" applyFill="1" applyBorder="1" applyAlignment="1">
      <alignment horizontal="center"/>
    </xf>
    <xf numFmtId="0" fontId="4" fillId="0" borderId="1" xfId="0" applyFont="1" applyBorder="1" applyAlignment="1">
      <alignment horizontal="left" wrapText="1"/>
    </xf>
    <xf numFmtId="0" fontId="3" fillId="2" borderId="1" xfId="0" applyFont="1" applyFill="1" applyBorder="1" applyAlignment="1">
      <alignment horizontal="center"/>
    </xf>
    <xf numFmtId="0" fontId="0" fillId="2" borderId="1" xfId="0" applyFill="1" applyBorder="1" applyAlignment="1">
      <alignment horizontal="center"/>
    </xf>
    <xf numFmtId="0" fontId="4" fillId="0" borderId="1" xfId="0" applyFont="1" applyBorder="1" applyAlignment="1">
      <alignment horizontal="center" vertical="center"/>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left" vertical="center"/>
    </xf>
    <xf numFmtId="0" fontId="4" fillId="0" borderId="11" xfId="0" applyFont="1" applyBorder="1" applyAlignment="1">
      <alignment horizontal="center" vertical="center"/>
    </xf>
    <xf numFmtId="0" fontId="12" fillId="0" borderId="1" xfId="0" applyFont="1" applyBorder="1" applyAlignment="1">
      <alignment horizontal="center" vertical="center" wrapText="1"/>
    </xf>
    <xf numFmtId="0" fontId="3" fillId="0" borderId="3" xfId="0" applyFont="1" applyBorder="1" applyAlignment="1">
      <alignment horizontal="left" wrapText="1"/>
    </xf>
    <xf numFmtId="0" fontId="3" fillId="0" borderId="5" xfId="0" applyFont="1" applyBorder="1" applyAlignment="1">
      <alignment horizontal="left" wrapText="1"/>
    </xf>
    <xf numFmtId="0" fontId="3" fillId="0" borderId="10" xfId="0" applyFont="1" applyBorder="1" applyAlignment="1">
      <alignment horizontal="left" wrapText="1"/>
    </xf>
    <xf numFmtId="0" fontId="3" fillId="0" borderId="11" xfId="0" applyFont="1" applyBorder="1" applyAlignment="1">
      <alignment horizontal="left" wrapText="1"/>
    </xf>
  </cellXfs>
  <cellStyles count="3">
    <cellStyle name="Hipervínculo" xfId="2"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erencia@proyectas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erencia@sicolsas.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tabSelected="1" topLeftCell="A6" zoomScale="70" zoomScaleNormal="70" workbookViewId="0">
      <selection activeCell="F11" sqref="F11"/>
    </sheetView>
  </sheetViews>
  <sheetFormatPr baseColWidth="10" defaultRowHeight="15" x14ac:dyDescent="0.25"/>
  <cols>
    <col min="1" max="1" width="30.42578125" customWidth="1"/>
    <col min="2" max="2" width="17" customWidth="1"/>
    <col min="3" max="3" width="17.140625" customWidth="1"/>
    <col min="4" max="4" width="13.7109375" customWidth="1"/>
    <col min="5" max="5" width="13.28515625" customWidth="1"/>
    <col min="6" max="6" width="19.140625" customWidth="1"/>
    <col min="7" max="7" width="4.28515625" customWidth="1"/>
    <col min="8" max="8" width="12.28515625" customWidth="1"/>
    <col min="9" max="9" width="13.42578125" customWidth="1"/>
    <col min="10" max="10" width="39.7109375" customWidth="1"/>
  </cols>
  <sheetData>
    <row r="1" spans="1:10" x14ac:dyDescent="0.25">
      <c r="A1" s="74" t="s">
        <v>122</v>
      </c>
      <c r="B1" s="74"/>
      <c r="C1" s="74"/>
      <c r="D1" s="74"/>
      <c r="E1" s="74"/>
      <c r="F1" s="74"/>
      <c r="G1" s="74"/>
      <c r="H1" s="74"/>
      <c r="I1" s="74"/>
      <c r="J1" s="74"/>
    </row>
    <row r="2" spans="1:10" ht="57.75" customHeight="1" x14ac:dyDescent="0.25">
      <c r="A2" s="60" t="s">
        <v>58</v>
      </c>
      <c r="B2" s="60"/>
      <c r="C2" s="60"/>
      <c r="D2" s="60"/>
      <c r="E2" s="60"/>
      <c r="F2" s="60"/>
      <c r="G2" s="60"/>
      <c r="H2" s="60"/>
      <c r="I2" s="60"/>
      <c r="J2" s="60"/>
    </row>
    <row r="3" spans="1:10" ht="15" customHeight="1" x14ac:dyDescent="0.25">
      <c r="A3" s="134" t="s">
        <v>127</v>
      </c>
      <c r="B3" s="79" t="s">
        <v>15</v>
      </c>
      <c r="C3" s="79" t="s">
        <v>159</v>
      </c>
      <c r="D3" s="79"/>
      <c r="E3" s="79" t="s">
        <v>16</v>
      </c>
      <c r="F3" s="135" t="s">
        <v>128</v>
      </c>
      <c r="G3" s="136"/>
      <c r="H3" s="5" t="s">
        <v>17</v>
      </c>
      <c r="I3" s="5" t="s">
        <v>18</v>
      </c>
      <c r="J3" s="6" t="s">
        <v>19</v>
      </c>
    </row>
    <row r="4" spans="1:10" ht="103.5" customHeight="1" x14ac:dyDescent="0.25">
      <c r="A4" s="134"/>
      <c r="B4" s="79"/>
      <c r="C4" s="79"/>
      <c r="D4" s="79"/>
      <c r="E4" s="79"/>
      <c r="F4" s="137"/>
      <c r="G4" s="138"/>
      <c r="H4" s="46" t="s">
        <v>129</v>
      </c>
      <c r="I4" s="48" t="s">
        <v>130</v>
      </c>
      <c r="J4" s="7" t="s">
        <v>131</v>
      </c>
    </row>
    <row r="5" spans="1:10" ht="8.25" customHeight="1" x14ac:dyDescent="0.25">
      <c r="A5" s="130"/>
      <c r="B5" s="130"/>
      <c r="C5" s="130"/>
      <c r="D5" s="130"/>
      <c r="E5" s="130"/>
      <c r="F5" s="130"/>
      <c r="G5" s="130"/>
      <c r="H5" s="130"/>
      <c r="I5" s="130"/>
      <c r="J5" s="130"/>
    </row>
    <row r="6" spans="1:10" x14ac:dyDescent="0.25">
      <c r="A6" s="131" t="s">
        <v>12</v>
      </c>
      <c r="B6" s="131"/>
      <c r="C6" s="131"/>
      <c r="D6" s="131"/>
      <c r="E6" s="131"/>
      <c r="F6" s="131"/>
      <c r="G6" s="131"/>
      <c r="H6" s="66" t="s">
        <v>2</v>
      </c>
      <c r="I6" s="66" t="s">
        <v>3</v>
      </c>
      <c r="J6" s="66" t="s">
        <v>4</v>
      </c>
    </row>
    <row r="7" spans="1:10" x14ac:dyDescent="0.25">
      <c r="A7" s="132" t="s">
        <v>0</v>
      </c>
      <c r="B7" s="133"/>
      <c r="C7" s="133"/>
      <c r="D7" s="133"/>
      <c r="E7" s="133"/>
      <c r="F7" s="68" t="s">
        <v>13</v>
      </c>
      <c r="G7" s="70"/>
      <c r="H7" s="67"/>
      <c r="I7" s="67"/>
      <c r="J7" s="67"/>
    </row>
    <row r="8" spans="1:10" x14ac:dyDescent="0.25">
      <c r="A8" s="60" t="s">
        <v>14</v>
      </c>
      <c r="B8" s="87"/>
      <c r="C8" s="87"/>
      <c r="D8" s="87"/>
      <c r="E8" s="87"/>
      <c r="F8" s="34">
        <v>721029</v>
      </c>
      <c r="G8" s="43" t="s">
        <v>42</v>
      </c>
      <c r="H8" s="122"/>
      <c r="I8" s="115" t="s">
        <v>42</v>
      </c>
      <c r="J8" s="125" t="s">
        <v>169</v>
      </c>
    </row>
    <row r="9" spans="1:10" ht="54" customHeight="1" x14ac:dyDescent="0.25">
      <c r="A9" s="87"/>
      <c r="B9" s="87"/>
      <c r="C9" s="87"/>
      <c r="D9" s="87"/>
      <c r="E9" s="87"/>
      <c r="F9" s="35">
        <v>721033</v>
      </c>
      <c r="G9" s="43" t="s">
        <v>42</v>
      </c>
      <c r="H9" s="123"/>
      <c r="I9" s="116"/>
      <c r="J9" s="126"/>
    </row>
    <row r="10" spans="1:10" ht="67.5" customHeight="1" x14ac:dyDescent="0.25">
      <c r="A10" s="87"/>
      <c r="B10" s="87"/>
      <c r="C10" s="87"/>
      <c r="D10" s="87"/>
      <c r="E10" s="87"/>
      <c r="F10" s="35">
        <v>721214</v>
      </c>
      <c r="G10" s="43" t="s">
        <v>42</v>
      </c>
      <c r="H10" s="123"/>
      <c r="I10" s="116"/>
      <c r="J10" s="126"/>
    </row>
    <row r="11" spans="1:10" ht="102" customHeight="1" x14ac:dyDescent="0.25">
      <c r="A11" s="87"/>
      <c r="B11" s="87"/>
      <c r="C11" s="87"/>
      <c r="D11" s="87"/>
      <c r="E11" s="87"/>
      <c r="F11" s="35">
        <v>721512</v>
      </c>
      <c r="G11" s="43" t="s">
        <v>42</v>
      </c>
      <c r="H11" s="123"/>
      <c r="I11" s="116"/>
      <c r="J11" s="126"/>
    </row>
    <row r="12" spans="1:10" ht="68.25" customHeight="1" x14ac:dyDescent="0.25">
      <c r="A12" s="87"/>
      <c r="B12" s="87"/>
      <c r="C12" s="87"/>
      <c r="D12" s="87"/>
      <c r="E12" s="87"/>
      <c r="F12" s="35">
        <v>811015</v>
      </c>
      <c r="G12" s="43" t="s">
        <v>42</v>
      </c>
      <c r="H12" s="124"/>
      <c r="I12" s="117"/>
      <c r="J12" s="127"/>
    </row>
    <row r="13" spans="1:10" ht="15" customHeight="1" x14ac:dyDescent="0.25">
      <c r="A13" s="63" t="s">
        <v>59</v>
      </c>
      <c r="B13" s="64"/>
      <c r="C13" s="64"/>
      <c r="D13" s="64"/>
      <c r="E13" s="64"/>
      <c r="F13" s="64"/>
      <c r="G13" s="90"/>
      <c r="H13" s="66" t="s">
        <v>2</v>
      </c>
      <c r="I13" s="66" t="s">
        <v>3</v>
      </c>
      <c r="J13" s="66" t="s">
        <v>4</v>
      </c>
    </row>
    <row r="14" spans="1:10" ht="54" customHeight="1" x14ac:dyDescent="0.25">
      <c r="A14" s="68" t="s">
        <v>0</v>
      </c>
      <c r="B14" s="70"/>
      <c r="C14" s="45" t="s">
        <v>1</v>
      </c>
      <c r="D14" s="128" t="s">
        <v>63</v>
      </c>
      <c r="E14" s="129"/>
      <c r="F14" s="128" t="s">
        <v>64</v>
      </c>
      <c r="G14" s="129"/>
      <c r="H14" s="67"/>
      <c r="I14" s="67"/>
      <c r="J14" s="67"/>
    </row>
    <row r="15" spans="1:10" ht="178.5" customHeight="1" x14ac:dyDescent="0.25">
      <c r="A15" s="111" t="s">
        <v>60</v>
      </c>
      <c r="B15" s="112"/>
      <c r="C15" s="46" t="s">
        <v>132</v>
      </c>
      <c r="D15" s="106" t="s">
        <v>133</v>
      </c>
      <c r="E15" s="107"/>
      <c r="F15" s="113">
        <f>1770.19</f>
        <v>1770.19</v>
      </c>
      <c r="G15" s="114"/>
      <c r="H15" s="115"/>
      <c r="I15" s="115" t="s">
        <v>42</v>
      </c>
      <c r="J15" s="41" t="s">
        <v>134</v>
      </c>
    </row>
    <row r="16" spans="1:10" ht="21" customHeight="1" x14ac:dyDescent="0.25">
      <c r="A16" s="68" t="s">
        <v>5</v>
      </c>
      <c r="B16" s="70"/>
      <c r="C16" s="44" t="s">
        <v>6</v>
      </c>
      <c r="D16" s="68" t="s">
        <v>7</v>
      </c>
      <c r="E16" s="70"/>
      <c r="F16" s="68" t="s">
        <v>8</v>
      </c>
      <c r="G16" s="70"/>
      <c r="H16" s="116"/>
      <c r="I16" s="116"/>
      <c r="J16" s="91" t="s">
        <v>170</v>
      </c>
    </row>
    <row r="17" spans="1:10" ht="186.75" customHeight="1" x14ac:dyDescent="0.25">
      <c r="A17" s="94" t="s">
        <v>66</v>
      </c>
      <c r="B17" s="95"/>
      <c r="C17" s="41" t="s">
        <v>135</v>
      </c>
      <c r="D17" s="96" t="s">
        <v>168</v>
      </c>
      <c r="E17" s="97"/>
      <c r="F17" s="98" t="s">
        <v>165</v>
      </c>
      <c r="G17" s="99"/>
      <c r="H17" s="116"/>
      <c r="I17" s="116"/>
      <c r="J17" s="92"/>
    </row>
    <row r="18" spans="1:10" ht="24.75" customHeight="1" x14ac:dyDescent="0.25">
      <c r="A18" s="94" t="s">
        <v>56</v>
      </c>
      <c r="B18" s="95"/>
      <c r="C18" s="50" t="s">
        <v>136</v>
      </c>
      <c r="D18" s="98"/>
      <c r="E18" s="99"/>
      <c r="F18" s="98"/>
      <c r="G18" s="99"/>
      <c r="H18" s="116"/>
      <c r="I18" s="116"/>
      <c r="J18" s="92"/>
    </row>
    <row r="19" spans="1:10" ht="77.25" customHeight="1" x14ac:dyDescent="0.25">
      <c r="A19" s="100" t="s">
        <v>62</v>
      </c>
      <c r="B19" s="101"/>
      <c r="C19" s="24" t="s">
        <v>65</v>
      </c>
      <c r="D19" s="102" t="s">
        <v>167</v>
      </c>
      <c r="E19" s="103"/>
      <c r="F19" s="104" t="s">
        <v>166</v>
      </c>
      <c r="G19" s="105"/>
      <c r="H19" s="116"/>
      <c r="I19" s="116"/>
      <c r="J19" s="92"/>
    </row>
    <row r="20" spans="1:10" ht="24.75" customHeight="1" x14ac:dyDescent="0.25">
      <c r="A20" s="118" t="s">
        <v>56</v>
      </c>
      <c r="B20" s="119"/>
      <c r="C20" s="52" t="s">
        <v>137</v>
      </c>
      <c r="D20" s="120"/>
      <c r="E20" s="121"/>
      <c r="F20" s="120"/>
      <c r="G20" s="121"/>
      <c r="H20" s="116"/>
      <c r="I20" s="116"/>
      <c r="J20" s="92"/>
    </row>
    <row r="21" spans="1:10" ht="57.75" customHeight="1" x14ac:dyDescent="0.25">
      <c r="A21" s="94" t="s">
        <v>61</v>
      </c>
      <c r="B21" s="95"/>
      <c r="C21" s="48" t="s">
        <v>44</v>
      </c>
      <c r="D21" s="106" t="s">
        <v>43</v>
      </c>
      <c r="E21" s="107"/>
      <c r="F21" s="113" t="s">
        <v>43</v>
      </c>
      <c r="G21" s="114"/>
      <c r="H21" s="116"/>
      <c r="I21" s="116"/>
      <c r="J21" s="92"/>
    </row>
    <row r="22" spans="1:10" ht="69.75" customHeight="1" x14ac:dyDescent="0.25">
      <c r="A22" s="94" t="s">
        <v>9</v>
      </c>
      <c r="B22" s="95"/>
      <c r="C22" s="48" t="s">
        <v>44</v>
      </c>
      <c r="D22" s="106" t="s">
        <v>43</v>
      </c>
      <c r="E22" s="107"/>
      <c r="F22" s="106" t="s">
        <v>43</v>
      </c>
      <c r="G22" s="107"/>
      <c r="H22" s="116"/>
      <c r="I22" s="116"/>
      <c r="J22" s="92"/>
    </row>
    <row r="23" spans="1:10" ht="147.75" customHeight="1" x14ac:dyDescent="0.25">
      <c r="A23" s="94" t="s">
        <v>57</v>
      </c>
      <c r="B23" s="95"/>
      <c r="C23" s="48" t="s">
        <v>138</v>
      </c>
      <c r="D23" s="106" t="s">
        <v>43</v>
      </c>
      <c r="E23" s="107"/>
      <c r="F23" s="106" t="s">
        <v>43</v>
      </c>
      <c r="G23" s="107"/>
      <c r="H23" s="116"/>
      <c r="I23" s="116"/>
      <c r="J23" s="92"/>
    </row>
    <row r="24" spans="1:10" ht="174.75" customHeight="1" x14ac:dyDescent="0.25">
      <c r="A24" s="108" t="s">
        <v>139</v>
      </c>
      <c r="B24" s="109"/>
      <c r="C24" s="106" t="s">
        <v>140</v>
      </c>
      <c r="D24" s="110"/>
      <c r="E24" s="110"/>
      <c r="F24" s="110"/>
      <c r="G24" s="107"/>
      <c r="H24" s="117"/>
      <c r="I24" s="117"/>
      <c r="J24" s="93"/>
    </row>
    <row r="25" spans="1:10" x14ac:dyDescent="0.25">
      <c r="A25" s="63" t="s">
        <v>20</v>
      </c>
      <c r="B25" s="64"/>
      <c r="C25" s="64"/>
      <c r="D25" s="64"/>
      <c r="E25" s="64"/>
      <c r="F25" s="64"/>
      <c r="G25" s="90"/>
      <c r="H25" s="66" t="s">
        <v>2</v>
      </c>
      <c r="I25" s="66" t="s">
        <v>3</v>
      </c>
      <c r="J25" s="66" t="s">
        <v>4</v>
      </c>
    </row>
    <row r="26" spans="1:10" ht="27" x14ac:dyDescent="0.25">
      <c r="A26" s="44" t="s">
        <v>0</v>
      </c>
      <c r="B26" s="44" t="s">
        <v>21</v>
      </c>
      <c r="C26" s="44" t="s">
        <v>22</v>
      </c>
      <c r="D26" s="45" t="s">
        <v>10</v>
      </c>
      <c r="E26" s="45" t="s">
        <v>11</v>
      </c>
      <c r="F26" s="88" t="s">
        <v>23</v>
      </c>
      <c r="G26" s="88"/>
      <c r="H26" s="67"/>
      <c r="I26" s="67"/>
      <c r="J26" s="67"/>
    </row>
    <row r="27" spans="1:10" ht="28.5" customHeight="1" x14ac:dyDescent="0.25">
      <c r="A27" s="55" t="s">
        <v>68</v>
      </c>
      <c r="B27" s="79" t="s">
        <v>67</v>
      </c>
      <c r="C27" s="79" t="s">
        <v>141</v>
      </c>
      <c r="D27" s="85" t="s">
        <v>55</v>
      </c>
      <c r="E27" s="57" t="s">
        <v>48</v>
      </c>
      <c r="F27" s="9" t="s">
        <v>24</v>
      </c>
      <c r="G27" s="1" t="s">
        <v>42</v>
      </c>
      <c r="H27" s="58" t="s">
        <v>42</v>
      </c>
      <c r="I27" s="58"/>
      <c r="J27" s="60" t="s">
        <v>161</v>
      </c>
    </row>
    <row r="28" spans="1:10" ht="31.5" customHeight="1" x14ac:dyDescent="0.25">
      <c r="A28" s="84"/>
      <c r="B28" s="79"/>
      <c r="C28" s="79"/>
      <c r="D28" s="85"/>
      <c r="E28" s="57"/>
      <c r="F28" s="9" t="s">
        <v>25</v>
      </c>
      <c r="G28" s="1" t="s">
        <v>42</v>
      </c>
      <c r="H28" s="58"/>
      <c r="I28" s="58"/>
      <c r="J28" s="89"/>
    </row>
    <row r="29" spans="1:10" ht="30.75" customHeight="1" x14ac:dyDescent="0.25">
      <c r="A29" s="84"/>
      <c r="B29" s="79"/>
      <c r="C29" s="79"/>
      <c r="D29" s="85"/>
      <c r="E29" s="57"/>
      <c r="F29" s="9" t="s">
        <v>50</v>
      </c>
      <c r="G29" s="1" t="s">
        <v>42</v>
      </c>
      <c r="H29" s="58"/>
      <c r="I29" s="58"/>
      <c r="J29" s="89"/>
    </row>
    <row r="30" spans="1:10" ht="28.5" customHeight="1" x14ac:dyDescent="0.25">
      <c r="A30" s="84"/>
      <c r="B30" s="79"/>
      <c r="C30" s="79"/>
      <c r="D30" s="85"/>
      <c r="E30" s="57"/>
      <c r="F30" s="9" t="s">
        <v>51</v>
      </c>
      <c r="G30" s="1" t="s">
        <v>42</v>
      </c>
      <c r="H30" s="58"/>
      <c r="I30" s="58"/>
      <c r="J30" s="89"/>
    </row>
    <row r="31" spans="1:10" ht="28.5" customHeight="1" x14ac:dyDescent="0.25">
      <c r="A31" s="84"/>
      <c r="B31" s="79"/>
      <c r="C31" s="79"/>
      <c r="D31" s="85"/>
      <c r="E31" s="57"/>
      <c r="F31" s="9" t="s">
        <v>26</v>
      </c>
      <c r="G31" s="1" t="s">
        <v>42</v>
      </c>
      <c r="H31" s="58"/>
      <c r="I31" s="58"/>
      <c r="J31" s="89"/>
    </row>
    <row r="32" spans="1:10" ht="19.5" customHeight="1" x14ac:dyDescent="0.25">
      <c r="A32" s="84"/>
      <c r="B32" s="79"/>
      <c r="C32" s="79"/>
      <c r="D32" s="85"/>
      <c r="E32" s="57"/>
      <c r="F32" s="9" t="s">
        <v>27</v>
      </c>
      <c r="G32" s="1" t="s">
        <v>42</v>
      </c>
      <c r="H32" s="58"/>
      <c r="I32" s="58"/>
      <c r="J32" s="89"/>
    </row>
    <row r="33" spans="1:10" ht="32.25" customHeight="1" x14ac:dyDescent="0.25">
      <c r="A33" s="84"/>
      <c r="B33" s="79"/>
      <c r="C33" s="79"/>
      <c r="D33" s="85"/>
      <c r="E33" s="57"/>
      <c r="F33" s="9" t="s">
        <v>28</v>
      </c>
      <c r="G33" s="1" t="s">
        <v>42</v>
      </c>
      <c r="H33" s="58"/>
      <c r="I33" s="58"/>
      <c r="J33" s="89"/>
    </row>
    <row r="34" spans="1:10" ht="18.75" customHeight="1" x14ac:dyDescent="0.25">
      <c r="A34" s="84"/>
      <c r="B34" s="79"/>
      <c r="C34" s="79"/>
      <c r="D34" s="85"/>
      <c r="E34" s="57"/>
      <c r="F34" s="9" t="s">
        <v>29</v>
      </c>
      <c r="G34" s="1" t="s">
        <v>42</v>
      </c>
      <c r="H34" s="58"/>
      <c r="I34" s="58"/>
      <c r="J34" s="89"/>
    </row>
    <row r="35" spans="1:10" ht="18.75" customHeight="1" x14ac:dyDescent="0.25">
      <c r="A35" s="17" t="s">
        <v>56</v>
      </c>
      <c r="B35" s="51" t="s">
        <v>142</v>
      </c>
      <c r="C35" s="26"/>
      <c r="D35" s="18" t="s">
        <v>143</v>
      </c>
      <c r="E35" s="18" t="s">
        <v>144</v>
      </c>
      <c r="F35" s="27"/>
      <c r="G35" s="28"/>
      <c r="H35" s="49"/>
      <c r="I35" s="42"/>
      <c r="J35" s="51"/>
    </row>
    <row r="36" spans="1:10" ht="18.75" customHeight="1" x14ac:dyDescent="0.25">
      <c r="A36" s="55" t="s">
        <v>70</v>
      </c>
      <c r="B36" s="79" t="s">
        <v>69</v>
      </c>
      <c r="C36" s="79" t="s">
        <v>49</v>
      </c>
      <c r="D36" s="85" t="s">
        <v>48</v>
      </c>
      <c r="E36" s="86" t="s">
        <v>48</v>
      </c>
      <c r="F36" s="9" t="s">
        <v>24</v>
      </c>
      <c r="G36" s="1" t="s">
        <v>42</v>
      </c>
      <c r="H36" s="58" t="s">
        <v>42</v>
      </c>
      <c r="I36" s="58"/>
      <c r="J36" s="75"/>
    </row>
    <row r="37" spans="1:10" ht="24.75" customHeight="1" x14ac:dyDescent="0.25">
      <c r="A37" s="84"/>
      <c r="B37" s="79"/>
      <c r="C37" s="79"/>
      <c r="D37" s="85"/>
      <c r="E37" s="86"/>
      <c r="F37" s="9" t="s">
        <v>25</v>
      </c>
      <c r="G37" s="1" t="s">
        <v>42</v>
      </c>
      <c r="H37" s="58"/>
      <c r="I37" s="58"/>
      <c r="J37" s="75"/>
    </row>
    <row r="38" spans="1:10" ht="23.25" customHeight="1" x14ac:dyDescent="0.25">
      <c r="A38" s="84"/>
      <c r="B38" s="79"/>
      <c r="C38" s="79"/>
      <c r="D38" s="85"/>
      <c r="E38" s="86"/>
      <c r="F38" s="9" t="s">
        <v>50</v>
      </c>
      <c r="G38" s="1" t="s">
        <v>42</v>
      </c>
      <c r="H38" s="58"/>
      <c r="I38" s="58"/>
      <c r="J38" s="75"/>
    </row>
    <row r="39" spans="1:10" ht="25.5" customHeight="1" x14ac:dyDescent="0.25">
      <c r="A39" s="84"/>
      <c r="B39" s="79"/>
      <c r="C39" s="79"/>
      <c r="D39" s="85"/>
      <c r="E39" s="86"/>
      <c r="F39" s="9" t="s">
        <v>51</v>
      </c>
      <c r="G39" s="1" t="s">
        <v>42</v>
      </c>
      <c r="H39" s="58"/>
      <c r="I39" s="58"/>
      <c r="J39" s="75"/>
    </row>
    <row r="40" spans="1:10" ht="24.75" customHeight="1" x14ac:dyDescent="0.25">
      <c r="A40" s="84"/>
      <c r="B40" s="79"/>
      <c r="C40" s="79"/>
      <c r="D40" s="85"/>
      <c r="E40" s="86"/>
      <c r="F40" s="9" t="s">
        <v>26</v>
      </c>
      <c r="G40" s="1" t="s">
        <v>42</v>
      </c>
      <c r="H40" s="58"/>
      <c r="I40" s="58"/>
      <c r="J40" s="75"/>
    </row>
    <row r="41" spans="1:10" ht="23.25" customHeight="1" x14ac:dyDescent="0.25">
      <c r="A41" s="84"/>
      <c r="B41" s="79"/>
      <c r="C41" s="79"/>
      <c r="D41" s="85"/>
      <c r="E41" s="86"/>
      <c r="F41" s="9" t="s">
        <v>27</v>
      </c>
      <c r="G41" s="1" t="s">
        <v>42</v>
      </c>
      <c r="H41" s="58"/>
      <c r="I41" s="58"/>
      <c r="J41" s="75"/>
    </row>
    <row r="42" spans="1:10" ht="22.5" customHeight="1" x14ac:dyDescent="0.25">
      <c r="A42" s="84"/>
      <c r="B42" s="79"/>
      <c r="C42" s="79"/>
      <c r="D42" s="85"/>
      <c r="E42" s="86"/>
      <c r="F42" s="9" t="s">
        <v>28</v>
      </c>
      <c r="G42" s="1" t="s">
        <v>42</v>
      </c>
      <c r="H42" s="58"/>
      <c r="I42" s="58"/>
      <c r="J42" s="75"/>
    </row>
    <row r="43" spans="1:10" ht="26.25" customHeight="1" x14ac:dyDescent="0.25">
      <c r="A43" s="84"/>
      <c r="B43" s="79"/>
      <c r="C43" s="79"/>
      <c r="D43" s="85"/>
      <c r="E43" s="86"/>
      <c r="F43" s="9" t="s">
        <v>29</v>
      </c>
      <c r="G43" s="1" t="s">
        <v>42</v>
      </c>
      <c r="H43" s="58"/>
      <c r="I43" s="58"/>
      <c r="J43" s="75"/>
    </row>
    <row r="44" spans="1:10" ht="18.75" customHeight="1" x14ac:dyDescent="0.25">
      <c r="A44" s="17" t="s">
        <v>56</v>
      </c>
      <c r="B44" s="51" t="s">
        <v>145</v>
      </c>
      <c r="C44" s="26"/>
      <c r="D44" s="18" t="s">
        <v>146</v>
      </c>
      <c r="E44" s="18" t="s">
        <v>147</v>
      </c>
      <c r="F44" s="27"/>
      <c r="G44" s="28"/>
      <c r="H44" s="49"/>
      <c r="I44" s="42"/>
      <c r="J44" s="51"/>
    </row>
    <row r="45" spans="1:10" ht="14.25" customHeight="1" x14ac:dyDescent="0.25">
      <c r="A45" s="55" t="s">
        <v>73</v>
      </c>
      <c r="B45" s="79" t="s">
        <v>71</v>
      </c>
      <c r="C45" s="79" t="s">
        <v>72</v>
      </c>
      <c r="D45" s="57" t="s">
        <v>55</v>
      </c>
      <c r="E45" s="85" t="s">
        <v>48</v>
      </c>
      <c r="F45" s="9" t="s">
        <v>24</v>
      </c>
      <c r="G45" s="1" t="s">
        <v>42</v>
      </c>
      <c r="H45" s="58" t="s">
        <v>42</v>
      </c>
      <c r="I45" s="58"/>
      <c r="J45" s="60" t="s">
        <v>160</v>
      </c>
    </row>
    <row r="46" spans="1:10" ht="24" customHeight="1" x14ac:dyDescent="0.25">
      <c r="A46" s="84"/>
      <c r="B46" s="79"/>
      <c r="C46" s="79"/>
      <c r="D46" s="57"/>
      <c r="E46" s="85"/>
      <c r="F46" s="9" t="s">
        <v>25</v>
      </c>
      <c r="G46" s="1" t="s">
        <v>42</v>
      </c>
      <c r="H46" s="58"/>
      <c r="I46" s="58"/>
      <c r="J46" s="87"/>
    </row>
    <row r="47" spans="1:10" ht="20.25" customHeight="1" x14ac:dyDescent="0.25">
      <c r="A47" s="84"/>
      <c r="B47" s="79"/>
      <c r="C47" s="79"/>
      <c r="D47" s="57"/>
      <c r="E47" s="85"/>
      <c r="F47" s="9" t="s">
        <v>50</v>
      </c>
      <c r="G47" s="1" t="s">
        <v>42</v>
      </c>
      <c r="H47" s="58"/>
      <c r="I47" s="58"/>
      <c r="J47" s="87"/>
    </row>
    <row r="48" spans="1:10" ht="19.5" customHeight="1" x14ac:dyDescent="0.25">
      <c r="A48" s="84"/>
      <c r="B48" s="79"/>
      <c r="C48" s="79"/>
      <c r="D48" s="57"/>
      <c r="E48" s="85"/>
      <c r="F48" s="9" t="s">
        <v>51</v>
      </c>
      <c r="G48" s="1" t="s">
        <v>42</v>
      </c>
      <c r="H48" s="58"/>
      <c r="I48" s="58"/>
      <c r="J48" s="87"/>
    </row>
    <row r="49" spans="1:10" ht="25.5" customHeight="1" x14ac:dyDescent="0.25">
      <c r="A49" s="84"/>
      <c r="B49" s="79"/>
      <c r="C49" s="79"/>
      <c r="D49" s="57"/>
      <c r="E49" s="85"/>
      <c r="F49" s="9" t="s">
        <v>26</v>
      </c>
      <c r="G49" s="1" t="s">
        <v>42</v>
      </c>
      <c r="H49" s="58"/>
      <c r="I49" s="58"/>
      <c r="J49" s="87"/>
    </row>
    <row r="50" spans="1:10" ht="25.5" customHeight="1" x14ac:dyDescent="0.25">
      <c r="A50" s="84"/>
      <c r="B50" s="79"/>
      <c r="C50" s="79"/>
      <c r="D50" s="57"/>
      <c r="E50" s="85"/>
      <c r="F50" s="9" t="s">
        <v>27</v>
      </c>
      <c r="G50" s="1" t="s">
        <v>42</v>
      </c>
      <c r="H50" s="58"/>
      <c r="I50" s="58"/>
      <c r="J50" s="87"/>
    </row>
    <row r="51" spans="1:10" ht="21.75" customHeight="1" x14ac:dyDescent="0.25">
      <c r="A51" s="84"/>
      <c r="B51" s="79"/>
      <c r="C51" s="79"/>
      <c r="D51" s="57"/>
      <c r="E51" s="85"/>
      <c r="F51" s="9" t="s">
        <v>28</v>
      </c>
      <c r="G51" s="1" t="s">
        <v>42</v>
      </c>
      <c r="H51" s="58"/>
      <c r="I51" s="58"/>
      <c r="J51" s="87"/>
    </row>
    <row r="52" spans="1:10" ht="34.5" customHeight="1" x14ac:dyDescent="0.25">
      <c r="A52" s="84"/>
      <c r="B52" s="79"/>
      <c r="C52" s="79"/>
      <c r="D52" s="57"/>
      <c r="E52" s="85"/>
      <c r="F52" s="9" t="s">
        <v>29</v>
      </c>
      <c r="G52" s="1" t="s">
        <v>42</v>
      </c>
      <c r="H52" s="58"/>
      <c r="I52" s="58"/>
      <c r="J52" s="87"/>
    </row>
    <row r="53" spans="1:10" ht="18.75" customHeight="1" x14ac:dyDescent="0.25">
      <c r="A53" s="17" t="s">
        <v>56</v>
      </c>
      <c r="B53" s="51" t="s">
        <v>148</v>
      </c>
      <c r="C53" s="26"/>
      <c r="D53" s="18"/>
      <c r="E53" s="18" t="s">
        <v>149</v>
      </c>
      <c r="F53" s="27"/>
      <c r="G53" s="28"/>
      <c r="H53" s="49"/>
      <c r="I53" s="42"/>
      <c r="J53" s="51"/>
    </row>
    <row r="54" spans="1:10" ht="36" customHeight="1" x14ac:dyDescent="0.25">
      <c r="A54" s="55" t="s">
        <v>74</v>
      </c>
      <c r="B54" s="79" t="s">
        <v>75</v>
      </c>
      <c r="C54" s="79" t="s">
        <v>52</v>
      </c>
      <c r="D54" s="57" t="s">
        <v>55</v>
      </c>
      <c r="E54" s="85" t="s">
        <v>48</v>
      </c>
      <c r="F54" s="9" t="s">
        <v>24</v>
      </c>
      <c r="G54" s="1" t="s">
        <v>42</v>
      </c>
      <c r="H54" s="58" t="s">
        <v>42</v>
      </c>
      <c r="I54" s="58"/>
      <c r="J54" s="60" t="s">
        <v>162</v>
      </c>
    </row>
    <row r="55" spans="1:10" ht="32.25" customHeight="1" x14ac:dyDescent="0.25">
      <c r="A55" s="84"/>
      <c r="B55" s="79"/>
      <c r="C55" s="79"/>
      <c r="D55" s="57"/>
      <c r="E55" s="85"/>
      <c r="F55" s="9" t="s">
        <v>25</v>
      </c>
      <c r="G55" s="1" t="s">
        <v>42</v>
      </c>
      <c r="H55" s="58"/>
      <c r="I55" s="58"/>
      <c r="J55" s="60"/>
    </row>
    <row r="56" spans="1:10" ht="28.5" customHeight="1" x14ac:dyDescent="0.25">
      <c r="A56" s="84"/>
      <c r="B56" s="79"/>
      <c r="C56" s="79"/>
      <c r="D56" s="57"/>
      <c r="E56" s="85"/>
      <c r="F56" s="9" t="s">
        <v>50</v>
      </c>
      <c r="G56" s="1" t="s">
        <v>42</v>
      </c>
      <c r="H56" s="58"/>
      <c r="I56" s="58"/>
      <c r="J56" s="60"/>
    </row>
    <row r="57" spans="1:10" ht="34.5" customHeight="1" x14ac:dyDescent="0.25">
      <c r="A57" s="84"/>
      <c r="B57" s="79"/>
      <c r="C57" s="79"/>
      <c r="D57" s="57"/>
      <c r="E57" s="85"/>
      <c r="F57" s="9" t="s">
        <v>51</v>
      </c>
      <c r="G57" s="1" t="s">
        <v>42</v>
      </c>
      <c r="H57" s="58"/>
      <c r="I57" s="58"/>
      <c r="J57" s="60"/>
    </row>
    <row r="58" spans="1:10" ht="28.5" customHeight="1" x14ac:dyDescent="0.25">
      <c r="A58" s="84"/>
      <c r="B58" s="79"/>
      <c r="C58" s="79"/>
      <c r="D58" s="57"/>
      <c r="E58" s="85"/>
      <c r="F58" s="9" t="s">
        <v>26</v>
      </c>
      <c r="G58" s="1" t="s">
        <v>42</v>
      </c>
      <c r="H58" s="58"/>
      <c r="I58" s="58"/>
      <c r="J58" s="60"/>
    </row>
    <row r="59" spans="1:10" ht="27" customHeight="1" x14ac:dyDescent="0.25">
      <c r="A59" s="84"/>
      <c r="B59" s="79"/>
      <c r="C59" s="79"/>
      <c r="D59" s="57"/>
      <c r="E59" s="85"/>
      <c r="F59" s="9" t="s">
        <v>27</v>
      </c>
      <c r="G59" s="1" t="s">
        <v>42</v>
      </c>
      <c r="H59" s="58"/>
      <c r="I59" s="58"/>
      <c r="J59" s="60"/>
    </row>
    <row r="60" spans="1:10" ht="25.5" customHeight="1" x14ac:dyDescent="0.25">
      <c r="A60" s="84"/>
      <c r="B60" s="79"/>
      <c r="C60" s="79"/>
      <c r="D60" s="57"/>
      <c r="E60" s="85"/>
      <c r="F60" s="9" t="s">
        <v>28</v>
      </c>
      <c r="G60" s="1" t="s">
        <v>42</v>
      </c>
      <c r="H60" s="58"/>
      <c r="I60" s="58"/>
      <c r="J60" s="60"/>
    </row>
    <row r="61" spans="1:10" ht="29.25" customHeight="1" x14ac:dyDescent="0.25">
      <c r="A61" s="84"/>
      <c r="B61" s="79"/>
      <c r="C61" s="79"/>
      <c r="D61" s="57"/>
      <c r="E61" s="85"/>
      <c r="F61" s="9" t="s">
        <v>29</v>
      </c>
      <c r="G61" s="1" t="s">
        <v>42</v>
      </c>
      <c r="H61" s="58"/>
      <c r="I61" s="58"/>
      <c r="J61" s="60"/>
    </row>
    <row r="62" spans="1:10" ht="18.75" customHeight="1" x14ac:dyDescent="0.25">
      <c r="A62" s="17" t="s">
        <v>56</v>
      </c>
      <c r="B62" s="51" t="s">
        <v>150</v>
      </c>
      <c r="C62" s="26"/>
      <c r="D62" s="18"/>
      <c r="E62" s="18" t="s">
        <v>151</v>
      </c>
      <c r="F62" s="27"/>
      <c r="G62" s="28"/>
      <c r="H62" s="49"/>
      <c r="I62" s="42"/>
      <c r="J62" s="51"/>
    </row>
    <row r="63" spans="1:10" ht="19.5" customHeight="1" x14ac:dyDescent="0.25">
      <c r="A63" s="55" t="s">
        <v>77</v>
      </c>
      <c r="B63" s="79" t="s">
        <v>76</v>
      </c>
      <c r="C63" s="79" t="s">
        <v>53</v>
      </c>
      <c r="D63" s="57" t="s">
        <v>48</v>
      </c>
      <c r="E63" s="85" t="s">
        <v>55</v>
      </c>
      <c r="F63" s="9" t="s">
        <v>24</v>
      </c>
      <c r="G63" s="1" t="s">
        <v>42</v>
      </c>
      <c r="H63" s="58" t="s">
        <v>42</v>
      </c>
      <c r="I63" s="58"/>
      <c r="J63" s="75"/>
    </row>
    <row r="64" spans="1:10" ht="20.25" customHeight="1" x14ac:dyDescent="0.25">
      <c r="A64" s="84"/>
      <c r="B64" s="79"/>
      <c r="C64" s="79"/>
      <c r="D64" s="57"/>
      <c r="E64" s="85"/>
      <c r="F64" s="9" t="s">
        <v>25</v>
      </c>
      <c r="G64" s="1" t="s">
        <v>42</v>
      </c>
      <c r="H64" s="58"/>
      <c r="I64" s="58"/>
      <c r="J64" s="75"/>
    </row>
    <row r="65" spans="1:10" ht="17.25" customHeight="1" x14ac:dyDescent="0.25">
      <c r="A65" s="84"/>
      <c r="B65" s="79"/>
      <c r="C65" s="79"/>
      <c r="D65" s="57"/>
      <c r="E65" s="85"/>
      <c r="F65" s="9" t="s">
        <v>50</v>
      </c>
      <c r="G65" s="1" t="s">
        <v>42</v>
      </c>
      <c r="H65" s="58"/>
      <c r="I65" s="58"/>
      <c r="J65" s="75"/>
    </row>
    <row r="66" spans="1:10" ht="27" customHeight="1" x14ac:dyDescent="0.25">
      <c r="A66" s="84"/>
      <c r="B66" s="79"/>
      <c r="C66" s="79"/>
      <c r="D66" s="57"/>
      <c r="E66" s="85"/>
      <c r="F66" s="9" t="s">
        <v>51</v>
      </c>
      <c r="G66" s="1" t="s">
        <v>42</v>
      </c>
      <c r="H66" s="58"/>
      <c r="I66" s="58"/>
      <c r="J66" s="75"/>
    </row>
    <row r="67" spans="1:10" ht="23.25" customHeight="1" x14ac:dyDescent="0.25">
      <c r="A67" s="84"/>
      <c r="B67" s="79"/>
      <c r="C67" s="79"/>
      <c r="D67" s="57"/>
      <c r="E67" s="85"/>
      <c r="F67" s="9" t="s">
        <v>26</v>
      </c>
      <c r="G67" s="1" t="s">
        <v>42</v>
      </c>
      <c r="H67" s="58"/>
      <c r="I67" s="58"/>
      <c r="J67" s="75"/>
    </row>
    <row r="68" spans="1:10" ht="21.75" customHeight="1" x14ac:dyDescent="0.25">
      <c r="A68" s="84"/>
      <c r="B68" s="79"/>
      <c r="C68" s="79"/>
      <c r="D68" s="57"/>
      <c r="E68" s="85"/>
      <c r="F68" s="9" t="s">
        <v>27</v>
      </c>
      <c r="G68" s="1" t="s">
        <v>42</v>
      </c>
      <c r="H68" s="58"/>
      <c r="I68" s="58"/>
      <c r="J68" s="75"/>
    </row>
    <row r="69" spans="1:10" ht="20.25" customHeight="1" x14ac:dyDescent="0.25">
      <c r="A69" s="84"/>
      <c r="B69" s="79"/>
      <c r="C69" s="79"/>
      <c r="D69" s="57"/>
      <c r="E69" s="85"/>
      <c r="F69" s="9" t="s">
        <v>28</v>
      </c>
      <c r="G69" s="1" t="s">
        <v>42</v>
      </c>
      <c r="H69" s="58"/>
      <c r="I69" s="58"/>
      <c r="J69" s="75"/>
    </row>
    <row r="70" spans="1:10" ht="22.5" customHeight="1" x14ac:dyDescent="0.25">
      <c r="A70" s="84"/>
      <c r="B70" s="79"/>
      <c r="C70" s="79"/>
      <c r="D70" s="57"/>
      <c r="E70" s="85"/>
      <c r="F70" s="9" t="s">
        <v>29</v>
      </c>
      <c r="G70" s="1" t="s">
        <v>42</v>
      </c>
      <c r="H70" s="58"/>
      <c r="I70" s="58"/>
      <c r="J70" s="75"/>
    </row>
    <row r="71" spans="1:10" ht="18.75" customHeight="1" x14ac:dyDescent="0.25">
      <c r="A71" s="17" t="s">
        <v>56</v>
      </c>
      <c r="B71" s="51" t="s">
        <v>152</v>
      </c>
      <c r="C71" s="26"/>
      <c r="D71" s="18" t="s">
        <v>153</v>
      </c>
      <c r="E71" s="18" t="s">
        <v>153</v>
      </c>
      <c r="F71" s="27"/>
      <c r="G71" s="28"/>
      <c r="H71" s="49"/>
      <c r="I71" s="42"/>
      <c r="J71" s="51"/>
    </row>
    <row r="72" spans="1:10" ht="25.5" customHeight="1" x14ac:dyDescent="0.25">
      <c r="A72" s="76" t="s">
        <v>78</v>
      </c>
      <c r="B72" s="78" t="s">
        <v>79</v>
      </c>
      <c r="C72" s="79" t="s">
        <v>154</v>
      </c>
      <c r="D72" s="80" t="s">
        <v>55</v>
      </c>
      <c r="E72" s="82" t="s">
        <v>55</v>
      </c>
      <c r="F72" s="9" t="s">
        <v>24</v>
      </c>
      <c r="G72" s="1" t="s">
        <v>42</v>
      </c>
      <c r="H72" s="58" t="s">
        <v>42</v>
      </c>
      <c r="I72" s="58"/>
      <c r="J72" s="60" t="s">
        <v>163</v>
      </c>
    </row>
    <row r="73" spans="1:10" ht="26.25" customHeight="1" x14ac:dyDescent="0.25">
      <c r="A73" s="77"/>
      <c r="B73" s="78"/>
      <c r="C73" s="79"/>
      <c r="D73" s="81"/>
      <c r="E73" s="83"/>
      <c r="F73" s="9" t="s">
        <v>25</v>
      </c>
      <c r="G73" s="1" t="s">
        <v>42</v>
      </c>
      <c r="H73" s="58"/>
      <c r="I73" s="58"/>
      <c r="J73" s="60"/>
    </row>
    <row r="74" spans="1:10" ht="23.25" customHeight="1" x14ac:dyDescent="0.25">
      <c r="A74" s="77"/>
      <c r="B74" s="78"/>
      <c r="C74" s="79"/>
      <c r="D74" s="81"/>
      <c r="E74" s="83"/>
      <c r="F74" s="9" t="s">
        <v>50</v>
      </c>
      <c r="G74" s="1" t="s">
        <v>42</v>
      </c>
      <c r="H74" s="58"/>
      <c r="I74" s="58"/>
      <c r="J74" s="60"/>
    </row>
    <row r="75" spans="1:10" ht="21.75" customHeight="1" x14ac:dyDescent="0.25">
      <c r="A75" s="77"/>
      <c r="B75" s="78"/>
      <c r="C75" s="79"/>
      <c r="D75" s="81"/>
      <c r="E75" s="83"/>
      <c r="F75" s="9" t="s">
        <v>51</v>
      </c>
      <c r="G75" s="1" t="s">
        <v>42</v>
      </c>
      <c r="H75" s="58"/>
      <c r="I75" s="58"/>
      <c r="J75" s="60"/>
    </row>
    <row r="76" spans="1:10" ht="21" customHeight="1" x14ac:dyDescent="0.25">
      <c r="A76" s="77"/>
      <c r="B76" s="78"/>
      <c r="C76" s="79"/>
      <c r="D76" s="81"/>
      <c r="E76" s="83"/>
      <c r="F76" s="9" t="s">
        <v>26</v>
      </c>
      <c r="G76" s="1" t="s">
        <v>42</v>
      </c>
      <c r="H76" s="58"/>
      <c r="I76" s="58"/>
      <c r="J76" s="60"/>
    </row>
    <row r="77" spans="1:10" ht="21.75" customHeight="1" x14ac:dyDescent="0.25">
      <c r="A77" s="77"/>
      <c r="B77" s="78"/>
      <c r="C77" s="79"/>
      <c r="D77" s="81"/>
      <c r="E77" s="83"/>
      <c r="F77" s="9" t="s">
        <v>27</v>
      </c>
      <c r="G77" s="1" t="s">
        <v>43</v>
      </c>
      <c r="H77" s="58"/>
      <c r="I77" s="58"/>
      <c r="J77" s="60"/>
    </row>
    <row r="78" spans="1:10" ht="18" customHeight="1" x14ac:dyDescent="0.25">
      <c r="A78" s="77"/>
      <c r="B78" s="78"/>
      <c r="C78" s="79"/>
      <c r="D78" s="81"/>
      <c r="E78" s="83"/>
      <c r="F78" s="9" t="s">
        <v>54</v>
      </c>
      <c r="G78" s="1" t="s">
        <v>42</v>
      </c>
      <c r="H78" s="58"/>
      <c r="I78" s="58"/>
      <c r="J78" s="60"/>
    </row>
    <row r="79" spans="1:10" ht="21" customHeight="1" x14ac:dyDescent="0.25">
      <c r="A79" s="77"/>
      <c r="B79" s="78"/>
      <c r="C79" s="79"/>
      <c r="D79" s="81"/>
      <c r="E79" s="83"/>
      <c r="F79" s="9" t="s">
        <v>28</v>
      </c>
      <c r="G79" s="1" t="s">
        <v>43</v>
      </c>
      <c r="H79" s="58"/>
      <c r="I79" s="58"/>
      <c r="J79" s="60"/>
    </row>
    <row r="80" spans="1:10" ht="18.75" customHeight="1" x14ac:dyDescent="0.25">
      <c r="A80" s="77"/>
      <c r="B80" s="78"/>
      <c r="C80" s="79"/>
      <c r="D80" s="81"/>
      <c r="E80" s="83"/>
      <c r="F80" s="9" t="s">
        <v>29</v>
      </c>
      <c r="G80" s="1" t="s">
        <v>42</v>
      </c>
      <c r="H80" s="58"/>
      <c r="I80" s="58"/>
      <c r="J80" s="60"/>
    </row>
    <row r="81" spans="1:10" ht="18.75" customHeight="1" x14ac:dyDescent="0.25">
      <c r="A81" s="17" t="s">
        <v>56</v>
      </c>
      <c r="B81" s="51" t="s">
        <v>155</v>
      </c>
      <c r="C81" s="26"/>
      <c r="D81" s="47"/>
      <c r="E81" s="47" t="s">
        <v>156</v>
      </c>
      <c r="F81" s="27"/>
      <c r="G81" s="28"/>
      <c r="H81" s="49"/>
      <c r="I81" s="42"/>
      <c r="J81" s="51"/>
    </row>
    <row r="83" spans="1:10" x14ac:dyDescent="0.25">
      <c r="A83" s="74" t="s">
        <v>32</v>
      </c>
      <c r="B83" s="74"/>
      <c r="C83" s="74"/>
      <c r="D83" s="74"/>
      <c r="E83" s="74"/>
      <c r="F83" s="74"/>
      <c r="G83" s="74"/>
      <c r="H83" s="74" t="s">
        <v>164</v>
      </c>
      <c r="I83" s="74"/>
      <c r="J83" s="74"/>
    </row>
    <row r="84" spans="1:10" x14ac:dyDescent="0.25">
      <c r="A84" s="53"/>
      <c r="B84" s="53"/>
      <c r="C84" s="53"/>
      <c r="D84" s="53"/>
      <c r="E84" s="53"/>
      <c r="F84" s="53"/>
      <c r="G84" s="53"/>
      <c r="H84" s="53"/>
      <c r="I84" s="53"/>
      <c r="J84" s="53"/>
    </row>
    <row r="85" spans="1:10" x14ac:dyDescent="0.25">
      <c r="A85" s="54" t="s">
        <v>171</v>
      </c>
    </row>
    <row r="87" spans="1:10" x14ac:dyDescent="0.25">
      <c r="A87" s="63" t="s">
        <v>30</v>
      </c>
      <c r="B87" s="64"/>
      <c r="C87" s="65"/>
      <c r="D87" s="64"/>
      <c r="E87" s="64"/>
      <c r="F87" s="64"/>
      <c r="G87" s="64"/>
      <c r="H87" s="66" t="s">
        <v>2</v>
      </c>
      <c r="I87" s="66" t="s">
        <v>3</v>
      </c>
      <c r="J87" s="66" t="s">
        <v>4</v>
      </c>
    </row>
    <row r="88" spans="1:10" ht="25.5" customHeight="1" x14ac:dyDescent="0.25">
      <c r="A88" s="68" t="s">
        <v>0</v>
      </c>
      <c r="B88" s="69"/>
      <c r="C88" s="70"/>
      <c r="D88" s="71" t="s">
        <v>31</v>
      </c>
      <c r="E88" s="72"/>
      <c r="F88" s="73" t="s">
        <v>80</v>
      </c>
      <c r="G88" s="73"/>
      <c r="H88" s="67"/>
      <c r="I88" s="67"/>
      <c r="J88" s="67"/>
    </row>
    <row r="89" spans="1:10" ht="409.5" customHeight="1" x14ac:dyDescent="0.25">
      <c r="A89" s="55" t="s">
        <v>85</v>
      </c>
      <c r="B89" s="55"/>
      <c r="C89" s="55"/>
      <c r="D89" s="56">
        <v>4359750250.6899996</v>
      </c>
      <c r="E89" s="56"/>
      <c r="F89" s="57" t="s">
        <v>157</v>
      </c>
      <c r="G89" s="57"/>
      <c r="H89" s="58" t="s">
        <v>42</v>
      </c>
      <c r="I89" s="59"/>
      <c r="J89" s="60" t="s">
        <v>86</v>
      </c>
    </row>
    <row r="90" spans="1:10" ht="33.75" customHeight="1" x14ac:dyDescent="0.25">
      <c r="A90" s="55"/>
      <c r="B90" s="55"/>
      <c r="C90" s="55"/>
      <c r="D90" s="61" t="s">
        <v>158</v>
      </c>
      <c r="E90" s="62"/>
      <c r="F90" s="57"/>
      <c r="G90" s="57"/>
      <c r="H90" s="58"/>
      <c r="I90" s="59"/>
      <c r="J90" s="60"/>
    </row>
  </sheetData>
  <mergeCells count="126">
    <mergeCell ref="A5:J5"/>
    <mergeCell ref="A6:G6"/>
    <mergeCell ref="H6:H7"/>
    <mergeCell ref="I6:I7"/>
    <mergeCell ref="J6:J7"/>
    <mergeCell ref="A7:E7"/>
    <mergeCell ref="F7:G7"/>
    <mergeCell ref="A1:J1"/>
    <mergeCell ref="A2:J2"/>
    <mergeCell ref="A3:A4"/>
    <mergeCell ref="B3:B4"/>
    <mergeCell ref="C3:D4"/>
    <mergeCell ref="E3:E4"/>
    <mergeCell ref="F3:G4"/>
    <mergeCell ref="A8:E12"/>
    <mergeCell ref="I8:I12"/>
    <mergeCell ref="J8:J12"/>
    <mergeCell ref="A13:G13"/>
    <mergeCell ref="H13:H14"/>
    <mergeCell ref="I13:I14"/>
    <mergeCell ref="J13:J14"/>
    <mergeCell ref="A14:B14"/>
    <mergeCell ref="D14:E14"/>
    <mergeCell ref="F14:G14"/>
    <mergeCell ref="H8:H12"/>
    <mergeCell ref="A15:B15"/>
    <mergeCell ref="D15:E15"/>
    <mergeCell ref="F15:G15"/>
    <mergeCell ref="H15:H24"/>
    <mergeCell ref="I15:I24"/>
    <mergeCell ref="A16:B16"/>
    <mergeCell ref="D16:E16"/>
    <mergeCell ref="F16:G16"/>
    <mergeCell ref="A20:B20"/>
    <mergeCell ref="D20:E20"/>
    <mergeCell ref="F20:G20"/>
    <mergeCell ref="A21:B21"/>
    <mergeCell ref="D21:E21"/>
    <mergeCell ref="F21:G21"/>
    <mergeCell ref="A22:B22"/>
    <mergeCell ref="D22:E22"/>
    <mergeCell ref="F22:G22"/>
    <mergeCell ref="J16:J24"/>
    <mergeCell ref="A17:B17"/>
    <mergeCell ref="D17:E17"/>
    <mergeCell ref="F17:G17"/>
    <mergeCell ref="A18:B18"/>
    <mergeCell ref="D18:E18"/>
    <mergeCell ref="F18:G18"/>
    <mergeCell ref="A19:B19"/>
    <mergeCell ref="D19:E19"/>
    <mergeCell ref="F19:G19"/>
    <mergeCell ref="A23:B23"/>
    <mergeCell ref="D23:E23"/>
    <mergeCell ref="F23:G23"/>
    <mergeCell ref="A24:B24"/>
    <mergeCell ref="C24:G24"/>
    <mergeCell ref="H25:H26"/>
    <mergeCell ref="I25:I26"/>
    <mergeCell ref="J25:J26"/>
    <mergeCell ref="F26:G26"/>
    <mergeCell ref="A27:A34"/>
    <mergeCell ref="B27:B34"/>
    <mergeCell ref="C27:C34"/>
    <mergeCell ref="D27:D34"/>
    <mergeCell ref="E27:E34"/>
    <mergeCell ref="H27:H34"/>
    <mergeCell ref="I27:I34"/>
    <mergeCell ref="J27:J34"/>
    <mergeCell ref="A25:G25"/>
    <mergeCell ref="A36:A43"/>
    <mergeCell ref="B36:B43"/>
    <mergeCell ref="C36:C43"/>
    <mergeCell ref="D36:D43"/>
    <mergeCell ref="E36:E43"/>
    <mergeCell ref="H36:H43"/>
    <mergeCell ref="I36:I43"/>
    <mergeCell ref="J36:J43"/>
    <mergeCell ref="I45:I52"/>
    <mergeCell ref="J45:J52"/>
    <mergeCell ref="A54:A61"/>
    <mergeCell ref="B54:B61"/>
    <mergeCell ref="C54:C61"/>
    <mergeCell ref="D54:D61"/>
    <mergeCell ref="E54:E61"/>
    <mergeCell ref="H54:H61"/>
    <mergeCell ref="I54:I61"/>
    <mergeCell ref="J54:J61"/>
    <mergeCell ref="A45:A52"/>
    <mergeCell ref="B45:B52"/>
    <mergeCell ref="C45:C52"/>
    <mergeCell ref="D45:D52"/>
    <mergeCell ref="E45:E52"/>
    <mergeCell ref="H45:H52"/>
    <mergeCell ref="A83:G83"/>
    <mergeCell ref="H83:J83"/>
    <mergeCell ref="I63:I70"/>
    <mergeCell ref="J63:J70"/>
    <mergeCell ref="A72:A80"/>
    <mergeCell ref="B72:B80"/>
    <mergeCell ref="C72:C80"/>
    <mergeCell ref="D72:D80"/>
    <mergeCell ref="E72:E80"/>
    <mergeCell ref="H72:H80"/>
    <mergeCell ref="I72:I80"/>
    <mergeCell ref="J72:J80"/>
    <mergeCell ref="A63:A70"/>
    <mergeCell ref="B63:B70"/>
    <mergeCell ref="C63:C70"/>
    <mergeCell ref="D63:D70"/>
    <mergeCell ref="E63:E70"/>
    <mergeCell ref="H63:H70"/>
    <mergeCell ref="A89:C90"/>
    <mergeCell ref="D89:E89"/>
    <mergeCell ref="F89:G90"/>
    <mergeCell ref="H89:H90"/>
    <mergeCell ref="I89:I90"/>
    <mergeCell ref="J89:J90"/>
    <mergeCell ref="D90:E90"/>
    <mergeCell ref="A87:G87"/>
    <mergeCell ref="H87:H88"/>
    <mergeCell ref="I87:I88"/>
    <mergeCell ref="J87:J88"/>
    <mergeCell ref="A88:C88"/>
    <mergeCell ref="D88:E88"/>
    <mergeCell ref="F88:G88"/>
  </mergeCells>
  <hyperlinks>
    <hyperlink ref="J4" r:id="rId1"/>
  </hyperlinks>
  <pageMargins left="1.299212598425197" right="0.70866141732283472" top="0.74803149606299213" bottom="0.74803149606299213" header="0.31496062992125984" footer="0.31496062992125984"/>
  <pageSetup paperSize="5" scale="93" fitToHeight="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topLeftCell="A88" zoomScaleNormal="100" workbookViewId="0">
      <selection activeCell="C110" sqref="C110"/>
    </sheetView>
  </sheetViews>
  <sheetFormatPr baseColWidth="10" defaultRowHeight="15" x14ac:dyDescent="0.25"/>
  <cols>
    <col min="1" max="1" width="30.42578125" customWidth="1"/>
    <col min="2" max="2" width="17" customWidth="1"/>
    <col min="3" max="3" width="17.140625" customWidth="1"/>
    <col min="4" max="4" width="13.7109375" customWidth="1"/>
    <col min="5" max="5" width="13.28515625" customWidth="1"/>
    <col min="6" max="6" width="19.140625" customWidth="1"/>
    <col min="7" max="7" width="4.28515625" customWidth="1"/>
    <col min="8" max="8" width="12.28515625" customWidth="1"/>
    <col min="9" max="9" width="13.42578125" customWidth="1"/>
    <col min="10" max="10" width="27" customWidth="1"/>
  </cols>
  <sheetData>
    <row r="1" spans="1:10" x14ac:dyDescent="0.25">
      <c r="A1" s="74" t="s">
        <v>122</v>
      </c>
      <c r="B1" s="74"/>
      <c r="C1" s="74"/>
      <c r="D1" s="74"/>
      <c r="E1" s="74"/>
      <c r="F1" s="74"/>
      <c r="G1" s="74"/>
      <c r="H1" s="74"/>
      <c r="I1" s="74"/>
      <c r="J1" s="74"/>
    </row>
    <row r="2" spans="1:10" ht="57.75" customHeight="1" x14ac:dyDescent="0.25">
      <c r="A2" s="60" t="s">
        <v>58</v>
      </c>
      <c r="B2" s="60"/>
      <c r="C2" s="60"/>
      <c r="D2" s="60"/>
      <c r="E2" s="60"/>
      <c r="F2" s="60"/>
      <c r="G2" s="60"/>
      <c r="H2" s="60"/>
      <c r="I2" s="60"/>
      <c r="J2" s="60"/>
    </row>
    <row r="3" spans="1:10" ht="15" customHeight="1" x14ac:dyDescent="0.25">
      <c r="A3" s="134" t="s">
        <v>90</v>
      </c>
      <c r="B3" s="79" t="s">
        <v>15</v>
      </c>
      <c r="C3" s="79" t="s">
        <v>121</v>
      </c>
      <c r="D3" s="79"/>
      <c r="E3" s="79" t="s">
        <v>16</v>
      </c>
      <c r="F3" s="135" t="s">
        <v>91</v>
      </c>
      <c r="G3" s="136"/>
      <c r="H3" s="5" t="s">
        <v>17</v>
      </c>
      <c r="I3" s="5" t="s">
        <v>18</v>
      </c>
      <c r="J3" s="6" t="s">
        <v>19</v>
      </c>
    </row>
    <row r="4" spans="1:10" ht="80.25" customHeight="1" x14ac:dyDescent="0.25">
      <c r="A4" s="134"/>
      <c r="B4" s="79"/>
      <c r="C4" s="79"/>
      <c r="D4" s="79"/>
      <c r="E4" s="79"/>
      <c r="F4" s="137"/>
      <c r="G4" s="138"/>
      <c r="H4" s="20" t="s">
        <v>87</v>
      </c>
      <c r="I4" s="8" t="s">
        <v>88</v>
      </c>
      <c r="J4" s="7" t="s">
        <v>89</v>
      </c>
    </row>
    <row r="5" spans="1:10" ht="8.25" customHeight="1" x14ac:dyDescent="0.25">
      <c r="A5" s="130"/>
      <c r="B5" s="130"/>
      <c r="C5" s="130"/>
      <c r="D5" s="130"/>
      <c r="E5" s="130"/>
      <c r="F5" s="130"/>
      <c r="G5" s="130"/>
      <c r="H5" s="130"/>
      <c r="I5" s="130"/>
      <c r="J5" s="130"/>
    </row>
    <row r="6" spans="1:10" x14ac:dyDescent="0.25">
      <c r="A6" s="131" t="s">
        <v>12</v>
      </c>
      <c r="B6" s="131"/>
      <c r="C6" s="131"/>
      <c r="D6" s="131"/>
      <c r="E6" s="131"/>
      <c r="F6" s="131"/>
      <c r="G6" s="131"/>
      <c r="H6" s="66" t="s">
        <v>2</v>
      </c>
      <c r="I6" s="66" t="s">
        <v>3</v>
      </c>
      <c r="J6" s="66" t="s">
        <v>4</v>
      </c>
    </row>
    <row r="7" spans="1:10" x14ac:dyDescent="0.25">
      <c r="A7" s="132" t="s">
        <v>0</v>
      </c>
      <c r="B7" s="133"/>
      <c r="C7" s="133"/>
      <c r="D7" s="133"/>
      <c r="E7" s="133"/>
      <c r="F7" s="68" t="s">
        <v>13</v>
      </c>
      <c r="G7" s="70"/>
      <c r="H7" s="67"/>
      <c r="I7" s="67"/>
      <c r="J7" s="67"/>
    </row>
    <row r="8" spans="1:10" x14ac:dyDescent="0.25">
      <c r="A8" s="60" t="s">
        <v>14</v>
      </c>
      <c r="B8" s="87"/>
      <c r="C8" s="87"/>
      <c r="D8" s="87"/>
      <c r="E8" s="87"/>
      <c r="F8" s="34">
        <v>721029</v>
      </c>
      <c r="G8" s="32" t="s">
        <v>42</v>
      </c>
      <c r="H8" s="115" t="s">
        <v>42</v>
      </c>
      <c r="I8" s="122"/>
      <c r="J8" s="159"/>
    </row>
    <row r="9" spans="1:10" x14ac:dyDescent="0.25">
      <c r="A9" s="87"/>
      <c r="B9" s="87"/>
      <c r="C9" s="87"/>
      <c r="D9" s="87"/>
      <c r="E9" s="87"/>
      <c r="F9" s="35">
        <v>721033</v>
      </c>
      <c r="G9" s="32" t="s">
        <v>42</v>
      </c>
      <c r="H9" s="116"/>
      <c r="I9" s="123"/>
      <c r="J9" s="160"/>
    </row>
    <row r="10" spans="1:10" x14ac:dyDescent="0.25">
      <c r="A10" s="87"/>
      <c r="B10" s="87"/>
      <c r="C10" s="87"/>
      <c r="D10" s="87"/>
      <c r="E10" s="87"/>
      <c r="F10" s="35">
        <v>721214</v>
      </c>
      <c r="G10" s="32" t="s">
        <v>42</v>
      </c>
      <c r="H10" s="116"/>
      <c r="I10" s="123"/>
      <c r="J10" s="160"/>
    </row>
    <row r="11" spans="1:10" x14ac:dyDescent="0.25">
      <c r="A11" s="87"/>
      <c r="B11" s="87"/>
      <c r="C11" s="87"/>
      <c r="D11" s="87"/>
      <c r="E11" s="87"/>
      <c r="F11" s="35">
        <v>721512</v>
      </c>
      <c r="G11" s="32" t="s">
        <v>42</v>
      </c>
      <c r="H11" s="116"/>
      <c r="I11" s="123"/>
      <c r="J11" s="160"/>
    </row>
    <row r="12" spans="1:10" x14ac:dyDescent="0.25">
      <c r="A12" s="87"/>
      <c r="B12" s="87"/>
      <c r="C12" s="87"/>
      <c r="D12" s="87"/>
      <c r="E12" s="87"/>
      <c r="F12" s="35">
        <v>811015</v>
      </c>
      <c r="G12" s="32" t="s">
        <v>42</v>
      </c>
      <c r="H12" s="117"/>
      <c r="I12" s="124"/>
      <c r="J12" s="161"/>
    </row>
    <row r="13" spans="1:10" ht="15" customHeight="1" x14ac:dyDescent="0.25">
      <c r="A13" s="63" t="s">
        <v>59</v>
      </c>
      <c r="B13" s="64"/>
      <c r="C13" s="64"/>
      <c r="D13" s="64"/>
      <c r="E13" s="64"/>
      <c r="F13" s="64"/>
      <c r="G13" s="90"/>
      <c r="H13" s="66" t="s">
        <v>2</v>
      </c>
      <c r="I13" s="66" t="s">
        <v>3</v>
      </c>
      <c r="J13" s="66" t="s">
        <v>4</v>
      </c>
    </row>
    <row r="14" spans="1:10" ht="54" customHeight="1" x14ac:dyDescent="0.25">
      <c r="A14" s="68" t="s">
        <v>0</v>
      </c>
      <c r="B14" s="70"/>
      <c r="C14" s="3" t="s">
        <v>1</v>
      </c>
      <c r="D14" s="128" t="s">
        <v>63</v>
      </c>
      <c r="E14" s="129"/>
      <c r="F14" s="128" t="s">
        <v>64</v>
      </c>
      <c r="G14" s="129"/>
      <c r="H14" s="67"/>
      <c r="I14" s="67"/>
      <c r="J14" s="67"/>
    </row>
    <row r="15" spans="1:10" ht="99.75" customHeight="1" x14ac:dyDescent="0.25">
      <c r="A15" s="111" t="s">
        <v>60</v>
      </c>
      <c r="B15" s="112"/>
      <c r="C15" s="30" t="s">
        <v>92</v>
      </c>
      <c r="D15" s="106">
        <f>2185.04+1039.43</f>
        <v>3224.4700000000003</v>
      </c>
      <c r="E15" s="107"/>
      <c r="F15" s="106">
        <f>1703.02+5216.17+15753.33</f>
        <v>22672.52</v>
      </c>
      <c r="G15" s="107"/>
      <c r="H15" s="115" t="s">
        <v>42</v>
      </c>
      <c r="I15" s="115"/>
      <c r="J15" s="33"/>
    </row>
    <row r="16" spans="1:10" ht="15" customHeight="1" x14ac:dyDescent="0.25">
      <c r="A16" s="68" t="s">
        <v>5</v>
      </c>
      <c r="B16" s="70"/>
      <c r="C16" s="2" t="s">
        <v>6</v>
      </c>
      <c r="D16" s="68" t="s">
        <v>7</v>
      </c>
      <c r="E16" s="70"/>
      <c r="F16" s="68" t="s">
        <v>8</v>
      </c>
      <c r="G16" s="70"/>
      <c r="H16" s="116"/>
      <c r="I16" s="116"/>
      <c r="J16" s="125" t="s">
        <v>94</v>
      </c>
    </row>
    <row r="17" spans="1:10" ht="51" customHeight="1" x14ac:dyDescent="0.25">
      <c r="A17" s="165" t="s">
        <v>66</v>
      </c>
      <c r="B17" s="166"/>
      <c r="C17" s="38" t="s">
        <v>44</v>
      </c>
      <c r="D17" s="98" t="s">
        <v>44</v>
      </c>
      <c r="E17" s="99"/>
      <c r="F17" s="111" t="s">
        <v>99</v>
      </c>
      <c r="G17" s="162"/>
      <c r="H17" s="116"/>
      <c r="I17" s="116"/>
      <c r="J17" s="126"/>
    </row>
    <row r="18" spans="1:10" ht="30.75" customHeight="1" x14ac:dyDescent="0.25">
      <c r="A18" s="94" t="s">
        <v>56</v>
      </c>
      <c r="B18" s="95"/>
      <c r="C18" s="31">
        <v>138</v>
      </c>
      <c r="D18" s="98">
        <v>93</v>
      </c>
      <c r="E18" s="99"/>
      <c r="F18" s="98" t="s">
        <v>97</v>
      </c>
      <c r="G18" s="99"/>
      <c r="H18" s="116"/>
      <c r="I18" s="116"/>
      <c r="J18" s="126"/>
    </row>
    <row r="19" spans="1:10" ht="67.5" customHeight="1" x14ac:dyDescent="0.25">
      <c r="A19" s="167" t="s">
        <v>62</v>
      </c>
      <c r="B19" s="168"/>
      <c r="C19" s="24" t="s">
        <v>65</v>
      </c>
      <c r="D19" s="104" t="s">
        <v>65</v>
      </c>
      <c r="E19" s="105"/>
      <c r="F19" s="104" t="s">
        <v>65</v>
      </c>
      <c r="G19" s="163"/>
      <c r="H19" s="116"/>
      <c r="I19" s="116"/>
      <c r="J19" s="126"/>
    </row>
    <row r="20" spans="1:10" ht="15" customHeight="1" x14ac:dyDescent="0.25">
      <c r="A20" s="118" t="s">
        <v>56</v>
      </c>
      <c r="B20" s="119"/>
      <c r="C20" s="40">
        <v>138</v>
      </c>
      <c r="D20" s="120" t="s">
        <v>98</v>
      </c>
      <c r="E20" s="121"/>
      <c r="F20" s="120">
        <v>179</v>
      </c>
      <c r="G20" s="121"/>
      <c r="H20" s="116"/>
      <c r="I20" s="116"/>
      <c r="J20" s="126"/>
    </row>
    <row r="21" spans="1:10" ht="34.5" customHeight="1" x14ac:dyDescent="0.25">
      <c r="A21" s="94" t="s">
        <v>61</v>
      </c>
      <c r="B21" s="95"/>
      <c r="C21" s="8" t="s">
        <v>44</v>
      </c>
      <c r="D21" s="106" t="s">
        <v>44</v>
      </c>
      <c r="E21" s="107"/>
      <c r="F21" s="106" t="s">
        <v>44</v>
      </c>
      <c r="G21" s="107"/>
      <c r="H21" s="116"/>
      <c r="I21" s="116"/>
      <c r="J21" s="126"/>
    </row>
    <row r="22" spans="1:10" ht="21.75" customHeight="1" x14ac:dyDescent="0.25">
      <c r="A22" s="94" t="s">
        <v>9</v>
      </c>
      <c r="B22" s="95"/>
      <c r="C22" s="19" t="s">
        <v>44</v>
      </c>
      <c r="D22" s="106" t="s">
        <v>44</v>
      </c>
      <c r="E22" s="107"/>
      <c r="F22" s="106" t="s">
        <v>44</v>
      </c>
      <c r="G22" s="107"/>
      <c r="H22" s="116"/>
      <c r="I22" s="116"/>
      <c r="J22" s="126"/>
    </row>
    <row r="23" spans="1:10" x14ac:dyDescent="0.25">
      <c r="A23" s="94" t="s">
        <v>57</v>
      </c>
      <c r="B23" s="95"/>
      <c r="C23" s="8" t="s">
        <v>93</v>
      </c>
      <c r="D23" s="106" t="s">
        <v>95</v>
      </c>
      <c r="E23" s="107"/>
      <c r="F23" s="106" t="s">
        <v>96</v>
      </c>
      <c r="G23" s="107"/>
      <c r="H23" s="116"/>
      <c r="I23" s="116"/>
      <c r="J23" s="126"/>
    </row>
    <row r="24" spans="1:10" ht="125.25" customHeight="1" x14ac:dyDescent="0.25">
      <c r="A24" s="108" t="s">
        <v>100</v>
      </c>
      <c r="B24" s="109"/>
      <c r="C24" s="106" t="s">
        <v>55</v>
      </c>
      <c r="D24" s="110"/>
      <c r="E24" s="110"/>
      <c r="F24" s="110"/>
      <c r="G24" s="107"/>
      <c r="H24" s="117"/>
      <c r="I24" s="117"/>
      <c r="J24" s="127"/>
    </row>
    <row r="25" spans="1:10" x14ac:dyDescent="0.25">
      <c r="A25" s="63" t="s">
        <v>20</v>
      </c>
      <c r="B25" s="64"/>
      <c r="C25" s="64"/>
      <c r="D25" s="64"/>
      <c r="E25" s="64"/>
      <c r="F25" s="64"/>
      <c r="G25" s="90"/>
      <c r="H25" s="66" t="s">
        <v>2</v>
      </c>
      <c r="I25" s="66" t="s">
        <v>3</v>
      </c>
      <c r="J25" s="66" t="s">
        <v>4</v>
      </c>
    </row>
    <row r="26" spans="1:10" ht="27" x14ac:dyDescent="0.25">
      <c r="A26" s="2" t="s">
        <v>0</v>
      </c>
      <c r="B26" s="2" t="s">
        <v>21</v>
      </c>
      <c r="C26" s="2" t="s">
        <v>22</v>
      </c>
      <c r="D26" s="3" t="s">
        <v>10</v>
      </c>
      <c r="E26" s="3" t="s">
        <v>11</v>
      </c>
      <c r="F26" s="88" t="s">
        <v>23</v>
      </c>
      <c r="G26" s="88"/>
      <c r="H26" s="67"/>
      <c r="I26" s="67"/>
      <c r="J26" s="67"/>
    </row>
    <row r="27" spans="1:10" ht="20.25" customHeight="1" x14ac:dyDescent="0.25">
      <c r="A27" s="55" t="s">
        <v>68</v>
      </c>
      <c r="B27" s="79" t="s">
        <v>67</v>
      </c>
      <c r="C27" s="79" t="s">
        <v>49</v>
      </c>
      <c r="D27" s="85" t="s">
        <v>55</v>
      </c>
      <c r="E27" s="164" t="s">
        <v>48</v>
      </c>
      <c r="F27" s="9" t="s">
        <v>24</v>
      </c>
      <c r="G27" s="1" t="s">
        <v>42</v>
      </c>
      <c r="H27" s="58" t="s">
        <v>42</v>
      </c>
      <c r="I27" s="58"/>
      <c r="J27" s="147"/>
    </row>
    <row r="28" spans="1:10" ht="21.75" customHeight="1" x14ac:dyDescent="0.25">
      <c r="A28" s="84"/>
      <c r="B28" s="79"/>
      <c r="C28" s="79"/>
      <c r="D28" s="85"/>
      <c r="E28" s="164"/>
      <c r="F28" s="9" t="s">
        <v>25</v>
      </c>
      <c r="G28" s="1" t="s">
        <v>42</v>
      </c>
      <c r="H28" s="58"/>
      <c r="I28" s="58"/>
      <c r="J28" s="79"/>
    </row>
    <row r="29" spans="1:10" ht="24.75" customHeight="1" x14ac:dyDescent="0.25">
      <c r="A29" s="84"/>
      <c r="B29" s="79"/>
      <c r="C29" s="79"/>
      <c r="D29" s="85"/>
      <c r="E29" s="164"/>
      <c r="F29" s="9" t="s">
        <v>50</v>
      </c>
      <c r="G29" s="1" t="s">
        <v>42</v>
      </c>
      <c r="H29" s="58"/>
      <c r="I29" s="58"/>
      <c r="J29" s="79"/>
    </row>
    <row r="30" spans="1:10" ht="20.25" customHeight="1" x14ac:dyDescent="0.25">
      <c r="A30" s="84"/>
      <c r="B30" s="79"/>
      <c r="C30" s="79"/>
      <c r="D30" s="85"/>
      <c r="E30" s="164"/>
      <c r="F30" s="9" t="s">
        <v>51</v>
      </c>
      <c r="G30" s="1" t="s">
        <v>42</v>
      </c>
      <c r="H30" s="58"/>
      <c r="I30" s="58"/>
      <c r="J30" s="79"/>
    </row>
    <row r="31" spans="1:10" ht="22.5" customHeight="1" x14ac:dyDescent="0.25">
      <c r="A31" s="84"/>
      <c r="B31" s="79"/>
      <c r="C31" s="79"/>
      <c r="D31" s="85"/>
      <c r="E31" s="164"/>
      <c r="F31" s="9" t="s">
        <v>26</v>
      </c>
      <c r="G31" s="1" t="s">
        <v>42</v>
      </c>
      <c r="H31" s="58"/>
      <c r="I31" s="58"/>
      <c r="J31" s="79"/>
    </row>
    <row r="32" spans="1:10" ht="19.5" customHeight="1" x14ac:dyDescent="0.25">
      <c r="A32" s="84"/>
      <c r="B32" s="79"/>
      <c r="C32" s="79"/>
      <c r="D32" s="85"/>
      <c r="E32" s="164"/>
      <c r="F32" s="9" t="s">
        <v>27</v>
      </c>
      <c r="G32" s="1" t="s">
        <v>42</v>
      </c>
      <c r="H32" s="58"/>
      <c r="I32" s="58"/>
      <c r="J32" s="79"/>
    </row>
    <row r="33" spans="1:10" ht="32.25" customHeight="1" x14ac:dyDescent="0.25">
      <c r="A33" s="84"/>
      <c r="B33" s="79"/>
      <c r="C33" s="79"/>
      <c r="D33" s="85"/>
      <c r="E33" s="164"/>
      <c r="F33" s="9" t="s">
        <v>28</v>
      </c>
      <c r="G33" s="1" t="s">
        <v>42</v>
      </c>
      <c r="H33" s="58"/>
      <c r="I33" s="58"/>
      <c r="J33" s="79"/>
    </row>
    <row r="34" spans="1:10" ht="18.75" customHeight="1" x14ac:dyDescent="0.25">
      <c r="A34" s="84"/>
      <c r="B34" s="79"/>
      <c r="C34" s="79"/>
      <c r="D34" s="85"/>
      <c r="E34" s="164"/>
      <c r="F34" s="9" t="s">
        <v>29</v>
      </c>
      <c r="G34" s="1" t="s">
        <v>42</v>
      </c>
      <c r="H34" s="58"/>
      <c r="I34" s="58"/>
      <c r="J34" s="79"/>
    </row>
    <row r="35" spans="1:10" ht="18.75" customHeight="1" x14ac:dyDescent="0.25">
      <c r="A35" s="17" t="s">
        <v>56</v>
      </c>
      <c r="B35" s="21" t="s">
        <v>103</v>
      </c>
      <c r="C35" s="26"/>
      <c r="D35" s="18" t="s">
        <v>101</v>
      </c>
      <c r="E35" s="18" t="s">
        <v>102</v>
      </c>
      <c r="F35" s="27"/>
      <c r="G35" s="28"/>
      <c r="H35" s="25"/>
      <c r="I35" s="29"/>
      <c r="J35" s="21"/>
    </row>
    <row r="36" spans="1:10" ht="18.75" customHeight="1" x14ac:dyDescent="0.25">
      <c r="A36" s="55" t="s">
        <v>70</v>
      </c>
      <c r="B36" s="79" t="s">
        <v>69</v>
      </c>
      <c r="C36" s="79" t="s">
        <v>49</v>
      </c>
      <c r="D36" s="85" t="s">
        <v>48</v>
      </c>
      <c r="E36" s="85" t="s">
        <v>48</v>
      </c>
      <c r="F36" s="9" t="s">
        <v>24</v>
      </c>
      <c r="G36" s="1" t="s">
        <v>42</v>
      </c>
      <c r="H36" s="58" t="s">
        <v>42</v>
      </c>
      <c r="I36" s="58"/>
      <c r="J36" s="75"/>
    </row>
    <row r="37" spans="1:10" ht="24.75" customHeight="1" x14ac:dyDescent="0.25">
      <c r="A37" s="84"/>
      <c r="B37" s="79"/>
      <c r="C37" s="79"/>
      <c r="D37" s="85"/>
      <c r="E37" s="85"/>
      <c r="F37" s="9" t="s">
        <v>25</v>
      </c>
      <c r="G37" s="1" t="s">
        <v>42</v>
      </c>
      <c r="H37" s="58"/>
      <c r="I37" s="58"/>
      <c r="J37" s="75"/>
    </row>
    <row r="38" spans="1:10" ht="23.25" customHeight="1" x14ac:dyDescent="0.25">
      <c r="A38" s="84"/>
      <c r="B38" s="79"/>
      <c r="C38" s="79"/>
      <c r="D38" s="85"/>
      <c r="E38" s="85"/>
      <c r="F38" s="9" t="s">
        <v>50</v>
      </c>
      <c r="G38" s="1" t="s">
        <v>42</v>
      </c>
      <c r="H38" s="58"/>
      <c r="I38" s="58"/>
      <c r="J38" s="75"/>
    </row>
    <row r="39" spans="1:10" ht="25.5" customHeight="1" x14ac:dyDescent="0.25">
      <c r="A39" s="84"/>
      <c r="B39" s="79"/>
      <c r="C39" s="79"/>
      <c r="D39" s="85"/>
      <c r="E39" s="85"/>
      <c r="F39" s="9" t="s">
        <v>51</v>
      </c>
      <c r="G39" s="1" t="s">
        <v>42</v>
      </c>
      <c r="H39" s="58"/>
      <c r="I39" s="58"/>
      <c r="J39" s="75"/>
    </row>
    <row r="40" spans="1:10" ht="24.75" customHeight="1" x14ac:dyDescent="0.25">
      <c r="A40" s="84"/>
      <c r="B40" s="79"/>
      <c r="C40" s="79"/>
      <c r="D40" s="85"/>
      <c r="E40" s="85"/>
      <c r="F40" s="9" t="s">
        <v>26</v>
      </c>
      <c r="G40" s="1" t="s">
        <v>42</v>
      </c>
      <c r="H40" s="58"/>
      <c r="I40" s="58"/>
      <c r="J40" s="75"/>
    </row>
    <row r="41" spans="1:10" ht="23.25" customHeight="1" x14ac:dyDescent="0.25">
      <c r="A41" s="84"/>
      <c r="B41" s="79"/>
      <c r="C41" s="79"/>
      <c r="D41" s="85"/>
      <c r="E41" s="85"/>
      <c r="F41" s="9" t="s">
        <v>27</v>
      </c>
      <c r="G41" s="1" t="s">
        <v>42</v>
      </c>
      <c r="H41" s="58"/>
      <c r="I41" s="58"/>
      <c r="J41" s="75"/>
    </row>
    <row r="42" spans="1:10" ht="22.5" customHeight="1" x14ac:dyDescent="0.25">
      <c r="A42" s="84"/>
      <c r="B42" s="79"/>
      <c r="C42" s="79"/>
      <c r="D42" s="85"/>
      <c r="E42" s="85"/>
      <c r="F42" s="9" t="s">
        <v>28</v>
      </c>
      <c r="G42" s="1" t="s">
        <v>42</v>
      </c>
      <c r="H42" s="58"/>
      <c r="I42" s="58"/>
      <c r="J42" s="75"/>
    </row>
    <row r="43" spans="1:10" ht="26.25" customHeight="1" x14ac:dyDescent="0.25">
      <c r="A43" s="84"/>
      <c r="B43" s="79"/>
      <c r="C43" s="79"/>
      <c r="D43" s="85"/>
      <c r="E43" s="85"/>
      <c r="F43" s="9" t="s">
        <v>29</v>
      </c>
      <c r="G43" s="1" t="s">
        <v>42</v>
      </c>
      <c r="H43" s="58"/>
      <c r="I43" s="58"/>
      <c r="J43" s="75"/>
    </row>
    <row r="44" spans="1:10" ht="18.75" customHeight="1" x14ac:dyDescent="0.25">
      <c r="A44" s="17" t="s">
        <v>56</v>
      </c>
      <c r="B44" s="21" t="s">
        <v>106</v>
      </c>
      <c r="C44" s="26"/>
      <c r="D44" s="18" t="s">
        <v>104</v>
      </c>
      <c r="E44" s="18" t="s">
        <v>105</v>
      </c>
      <c r="F44" s="27"/>
      <c r="G44" s="28"/>
      <c r="H44" s="25"/>
      <c r="I44" s="29"/>
      <c r="J44" s="21"/>
    </row>
    <row r="45" spans="1:10" ht="24" customHeight="1" x14ac:dyDescent="0.25">
      <c r="A45" s="55" t="s">
        <v>73</v>
      </c>
      <c r="B45" s="79" t="s">
        <v>71</v>
      </c>
      <c r="C45" s="79" t="s">
        <v>72</v>
      </c>
      <c r="D45" s="57" t="s">
        <v>55</v>
      </c>
      <c r="E45" s="85" t="s">
        <v>48</v>
      </c>
      <c r="F45" s="9" t="s">
        <v>24</v>
      </c>
      <c r="G45" s="1" t="s">
        <v>42</v>
      </c>
      <c r="H45" s="58" t="s">
        <v>42</v>
      </c>
      <c r="I45" s="58"/>
      <c r="J45" s="75" t="s">
        <v>109</v>
      </c>
    </row>
    <row r="46" spans="1:10" ht="18.75" customHeight="1" x14ac:dyDescent="0.25">
      <c r="A46" s="84"/>
      <c r="B46" s="79"/>
      <c r="C46" s="79"/>
      <c r="D46" s="57"/>
      <c r="E46" s="85"/>
      <c r="F46" s="9" t="s">
        <v>25</v>
      </c>
      <c r="G46" s="1" t="s">
        <v>42</v>
      </c>
      <c r="H46" s="58"/>
      <c r="I46" s="58"/>
      <c r="J46" s="158"/>
    </row>
    <row r="47" spans="1:10" ht="20.25" customHeight="1" x14ac:dyDescent="0.25">
      <c r="A47" s="84"/>
      <c r="B47" s="79"/>
      <c r="C47" s="79"/>
      <c r="D47" s="57"/>
      <c r="E47" s="85"/>
      <c r="F47" s="9" t="s">
        <v>50</v>
      </c>
      <c r="G47" s="1" t="s">
        <v>42</v>
      </c>
      <c r="H47" s="58"/>
      <c r="I47" s="58"/>
      <c r="J47" s="158"/>
    </row>
    <row r="48" spans="1:10" ht="19.5" customHeight="1" x14ac:dyDescent="0.25">
      <c r="A48" s="84"/>
      <c r="B48" s="79"/>
      <c r="C48" s="79"/>
      <c r="D48" s="57"/>
      <c r="E48" s="85"/>
      <c r="F48" s="9" t="s">
        <v>51</v>
      </c>
      <c r="G48" s="1" t="s">
        <v>42</v>
      </c>
      <c r="H48" s="58"/>
      <c r="I48" s="58"/>
      <c r="J48" s="158"/>
    </row>
    <row r="49" spans="1:10" ht="20.25" customHeight="1" x14ac:dyDescent="0.25">
      <c r="A49" s="84"/>
      <c r="B49" s="79"/>
      <c r="C49" s="79"/>
      <c r="D49" s="57"/>
      <c r="E49" s="85"/>
      <c r="F49" s="9" t="s">
        <v>26</v>
      </c>
      <c r="G49" s="1" t="s">
        <v>42</v>
      </c>
      <c r="H49" s="58"/>
      <c r="I49" s="58"/>
      <c r="J49" s="158"/>
    </row>
    <row r="50" spans="1:10" ht="21" customHeight="1" x14ac:dyDescent="0.25">
      <c r="A50" s="84"/>
      <c r="B50" s="79"/>
      <c r="C50" s="79"/>
      <c r="D50" s="57"/>
      <c r="E50" s="85"/>
      <c r="F50" s="9" t="s">
        <v>27</v>
      </c>
      <c r="G50" s="1" t="s">
        <v>42</v>
      </c>
      <c r="H50" s="58"/>
      <c r="I50" s="58"/>
      <c r="J50" s="158"/>
    </row>
    <row r="51" spans="1:10" ht="21.75" customHeight="1" x14ac:dyDescent="0.25">
      <c r="A51" s="84"/>
      <c r="B51" s="79"/>
      <c r="C51" s="79"/>
      <c r="D51" s="57"/>
      <c r="E51" s="85"/>
      <c r="F51" s="9" t="s">
        <v>28</v>
      </c>
      <c r="G51" s="1" t="s">
        <v>42</v>
      </c>
      <c r="H51" s="58"/>
      <c r="I51" s="58"/>
      <c r="J51" s="158"/>
    </row>
    <row r="52" spans="1:10" ht="17.25" customHeight="1" x14ac:dyDescent="0.25">
      <c r="A52" s="84"/>
      <c r="B52" s="79"/>
      <c r="C52" s="79"/>
      <c r="D52" s="57"/>
      <c r="E52" s="85"/>
      <c r="F52" s="9" t="s">
        <v>29</v>
      </c>
      <c r="G52" s="1" t="s">
        <v>42</v>
      </c>
      <c r="H52" s="58"/>
      <c r="I52" s="58"/>
      <c r="J52" s="158"/>
    </row>
    <row r="53" spans="1:10" ht="18.75" customHeight="1" x14ac:dyDescent="0.25">
      <c r="A53" s="17" t="s">
        <v>56</v>
      </c>
      <c r="B53" s="21" t="s">
        <v>108</v>
      </c>
      <c r="C53" s="26"/>
      <c r="D53" s="18">
        <v>308</v>
      </c>
      <c r="E53" s="18" t="s">
        <v>107</v>
      </c>
      <c r="F53" s="27"/>
      <c r="G53" s="28"/>
      <c r="H53" s="25"/>
      <c r="I53" s="29"/>
      <c r="J53" s="21"/>
    </row>
    <row r="54" spans="1:10" ht="21.75" customHeight="1" x14ac:dyDescent="0.25">
      <c r="A54" s="55" t="s">
        <v>74</v>
      </c>
      <c r="B54" s="79" t="s">
        <v>75</v>
      </c>
      <c r="C54" s="79" t="s">
        <v>52</v>
      </c>
      <c r="D54" s="57" t="s">
        <v>55</v>
      </c>
      <c r="E54" s="85" t="s">
        <v>48</v>
      </c>
      <c r="F54" s="9" t="s">
        <v>24</v>
      </c>
      <c r="G54" s="1" t="s">
        <v>42</v>
      </c>
      <c r="H54" s="58" t="s">
        <v>42</v>
      </c>
      <c r="I54" s="58"/>
      <c r="J54" s="60" t="s">
        <v>123</v>
      </c>
    </row>
    <row r="55" spans="1:10" ht="18.75" customHeight="1" x14ac:dyDescent="0.25">
      <c r="A55" s="84"/>
      <c r="B55" s="79"/>
      <c r="C55" s="79"/>
      <c r="D55" s="57"/>
      <c r="E55" s="85"/>
      <c r="F55" s="9" t="s">
        <v>25</v>
      </c>
      <c r="G55" s="1" t="s">
        <v>42</v>
      </c>
      <c r="H55" s="58"/>
      <c r="I55" s="58"/>
      <c r="J55" s="60"/>
    </row>
    <row r="56" spans="1:10" ht="21.75" customHeight="1" x14ac:dyDescent="0.25">
      <c r="A56" s="84"/>
      <c r="B56" s="79"/>
      <c r="C56" s="79"/>
      <c r="D56" s="57"/>
      <c r="E56" s="85"/>
      <c r="F56" s="9" t="s">
        <v>50</v>
      </c>
      <c r="G56" s="1" t="s">
        <v>42</v>
      </c>
      <c r="H56" s="58"/>
      <c r="I56" s="58"/>
      <c r="J56" s="60"/>
    </row>
    <row r="57" spans="1:10" ht="22.5" customHeight="1" x14ac:dyDescent="0.25">
      <c r="A57" s="84"/>
      <c r="B57" s="79"/>
      <c r="C57" s="79"/>
      <c r="D57" s="57"/>
      <c r="E57" s="85"/>
      <c r="F57" s="9" t="s">
        <v>51</v>
      </c>
      <c r="G57" s="1" t="s">
        <v>42</v>
      </c>
      <c r="H57" s="58"/>
      <c r="I57" s="58"/>
      <c r="J57" s="60"/>
    </row>
    <row r="58" spans="1:10" ht="23.25" customHeight="1" x14ac:dyDescent="0.25">
      <c r="A58" s="84"/>
      <c r="B58" s="79"/>
      <c r="C58" s="79"/>
      <c r="D58" s="57"/>
      <c r="E58" s="85"/>
      <c r="F58" s="9" t="s">
        <v>26</v>
      </c>
      <c r="G58" s="1" t="s">
        <v>42</v>
      </c>
      <c r="H58" s="58"/>
      <c r="I58" s="58"/>
      <c r="J58" s="60"/>
    </row>
    <row r="59" spans="1:10" ht="18.75" customHeight="1" x14ac:dyDescent="0.25">
      <c r="A59" s="84"/>
      <c r="B59" s="79"/>
      <c r="C59" s="79"/>
      <c r="D59" s="57"/>
      <c r="E59" s="85"/>
      <c r="F59" s="9" t="s">
        <v>27</v>
      </c>
      <c r="G59" s="1" t="s">
        <v>42</v>
      </c>
      <c r="H59" s="58"/>
      <c r="I59" s="58"/>
      <c r="J59" s="60"/>
    </row>
    <row r="60" spans="1:10" ht="23.25" customHeight="1" x14ac:dyDescent="0.25">
      <c r="A60" s="84"/>
      <c r="B60" s="79"/>
      <c r="C60" s="79"/>
      <c r="D60" s="57"/>
      <c r="E60" s="85"/>
      <c r="F60" s="9" t="s">
        <v>28</v>
      </c>
      <c r="G60" s="1" t="s">
        <v>42</v>
      </c>
      <c r="H60" s="58"/>
      <c r="I60" s="58"/>
      <c r="J60" s="60"/>
    </row>
    <row r="61" spans="1:10" ht="29.25" customHeight="1" x14ac:dyDescent="0.25">
      <c r="A61" s="84"/>
      <c r="B61" s="79"/>
      <c r="C61" s="79"/>
      <c r="D61" s="57"/>
      <c r="E61" s="85"/>
      <c r="F61" s="9" t="s">
        <v>29</v>
      </c>
      <c r="G61" s="1" t="s">
        <v>42</v>
      </c>
      <c r="H61" s="58"/>
      <c r="I61" s="58"/>
      <c r="J61" s="60"/>
    </row>
    <row r="62" spans="1:10" ht="18.75" customHeight="1" x14ac:dyDescent="0.25">
      <c r="A62" s="17" t="s">
        <v>56</v>
      </c>
      <c r="B62" s="21" t="s">
        <v>111</v>
      </c>
      <c r="C62" s="26"/>
      <c r="D62" s="18"/>
      <c r="E62" s="18" t="s">
        <v>110</v>
      </c>
      <c r="F62" s="27"/>
      <c r="G62" s="28"/>
      <c r="H62" s="25"/>
      <c r="I62" s="29"/>
      <c r="J62" s="21"/>
    </row>
    <row r="63" spans="1:10" ht="19.5" customHeight="1" x14ac:dyDescent="0.25">
      <c r="A63" s="55" t="s">
        <v>77</v>
      </c>
      <c r="B63" s="79" t="s">
        <v>76</v>
      </c>
      <c r="C63" s="79" t="s">
        <v>53</v>
      </c>
      <c r="D63" s="57" t="s">
        <v>55</v>
      </c>
      <c r="E63" s="85" t="s">
        <v>55</v>
      </c>
      <c r="F63" s="9" t="s">
        <v>24</v>
      </c>
      <c r="G63" s="1" t="s">
        <v>42</v>
      </c>
      <c r="H63" s="58" t="s">
        <v>42</v>
      </c>
      <c r="I63" s="58"/>
      <c r="J63" s="60" t="s">
        <v>124</v>
      </c>
    </row>
    <row r="64" spans="1:10" ht="20.25" customHeight="1" x14ac:dyDescent="0.25">
      <c r="A64" s="84"/>
      <c r="B64" s="79"/>
      <c r="C64" s="79"/>
      <c r="D64" s="57"/>
      <c r="E64" s="85"/>
      <c r="F64" s="9" t="s">
        <v>25</v>
      </c>
      <c r="G64" s="1" t="s">
        <v>42</v>
      </c>
      <c r="H64" s="58"/>
      <c r="I64" s="58"/>
      <c r="J64" s="60"/>
    </row>
    <row r="65" spans="1:10" ht="17.25" customHeight="1" x14ac:dyDescent="0.25">
      <c r="A65" s="84"/>
      <c r="B65" s="79"/>
      <c r="C65" s="79"/>
      <c r="D65" s="57"/>
      <c r="E65" s="85"/>
      <c r="F65" s="9" t="s">
        <v>50</v>
      </c>
      <c r="G65" s="1" t="s">
        <v>42</v>
      </c>
      <c r="H65" s="58"/>
      <c r="I65" s="58"/>
      <c r="J65" s="60"/>
    </row>
    <row r="66" spans="1:10" ht="27" customHeight="1" x14ac:dyDescent="0.25">
      <c r="A66" s="84"/>
      <c r="B66" s="79"/>
      <c r="C66" s="79"/>
      <c r="D66" s="57"/>
      <c r="E66" s="85"/>
      <c r="F66" s="9" t="s">
        <v>51</v>
      </c>
      <c r="G66" s="1" t="s">
        <v>42</v>
      </c>
      <c r="H66" s="58"/>
      <c r="I66" s="58"/>
      <c r="J66" s="60"/>
    </row>
    <row r="67" spans="1:10" ht="23.25" customHeight="1" x14ac:dyDescent="0.25">
      <c r="A67" s="84"/>
      <c r="B67" s="79"/>
      <c r="C67" s="79"/>
      <c r="D67" s="57"/>
      <c r="E67" s="85"/>
      <c r="F67" s="9" t="s">
        <v>26</v>
      </c>
      <c r="G67" s="1" t="s">
        <v>42</v>
      </c>
      <c r="H67" s="58"/>
      <c r="I67" s="58"/>
      <c r="J67" s="60"/>
    </row>
    <row r="68" spans="1:10" ht="21.75" customHeight="1" x14ac:dyDescent="0.25">
      <c r="A68" s="84"/>
      <c r="B68" s="79"/>
      <c r="C68" s="79"/>
      <c r="D68" s="57"/>
      <c r="E68" s="85"/>
      <c r="F68" s="9" t="s">
        <v>27</v>
      </c>
      <c r="G68" s="1" t="s">
        <v>42</v>
      </c>
      <c r="H68" s="58"/>
      <c r="I68" s="58"/>
      <c r="J68" s="60"/>
    </row>
    <row r="69" spans="1:10" ht="26.25" customHeight="1" x14ac:dyDescent="0.25">
      <c r="A69" s="84"/>
      <c r="B69" s="79"/>
      <c r="C69" s="79"/>
      <c r="D69" s="57"/>
      <c r="E69" s="85"/>
      <c r="F69" s="9" t="s">
        <v>28</v>
      </c>
      <c r="G69" s="1" t="s">
        <v>42</v>
      </c>
      <c r="H69" s="58"/>
      <c r="I69" s="58"/>
      <c r="J69" s="60"/>
    </row>
    <row r="70" spans="1:10" ht="22.5" customHeight="1" x14ac:dyDescent="0.25">
      <c r="A70" s="84"/>
      <c r="B70" s="79"/>
      <c r="C70" s="79"/>
      <c r="D70" s="57"/>
      <c r="E70" s="85"/>
      <c r="F70" s="9" t="s">
        <v>29</v>
      </c>
      <c r="G70" s="1" t="s">
        <v>42</v>
      </c>
      <c r="H70" s="58"/>
      <c r="I70" s="58"/>
      <c r="J70" s="60"/>
    </row>
    <row r="71" spans="1:10" ht="18.75" customHeight="1" x14ac:dyDescent="0.25">
      <c r="A71" s="17" t="s">
        <v>56</v>
      </c>
      <c r="B71" s="21" t="s">
        <v>113</v>
      </c>
      <c r="C71" s="26"/>
      <c r="D71" s="18"/>
      <c r="E71" s="18" t="s">
        <v>112</v>
      </c>
      <c r="F71" s="27"/>
      <c r="G71" s="28"/>
      <c r="H71" s="25"/>
      <c r="I71" s="29"/>
      <c r="J71" s="21"/>
    </row>
    <row r="72" spans="1:10" ht="25.5" customHeight="1" x14ac:dyDescent="0.25">
      <c r="A72" s="76" t="s">
        <v>78</v>
      </c>
      <c r="B72" s="78" t="s">
        <v>79</v>
      </c>
      <c r="C72" s="79" t="s">
        <v>114</v>
      </c>
      <c r="D72" s="80" t="s">
        <v>55</v>
      </c>
      <c r="E72" s="82" t="s">
        <v>55</v>
      </c>
      <c r="F72" s="9" t="s">
        <v>24</v>
      </c>
      <c r="G72" s="1" t="s">
        <v>42</v>
      </c>
      <c r="H72" s="58" t="s">
        <v>42</v>
      </c>
      <c r="I72" s="58"/>
      <c r="J72" s="155" t="s">
        <v>125</v>
      </c>
    </row>
    <row r="73" spans="1:10" ht="26.25" customHeight="1" x14ac:dyDescent="0.25">
      <c r="A73" s="77"/>
      <c r="B73" s="78"/>
      <c r="C73" s="79"/>
      <c r="D73" s="81"/>
      <c r="E73" s="83"/>
      <c r="F73" s="9" t="s">
        <v>25</v>
      </c>
      <c r="G73" s="1" t="s">
        <v>42</v>
      </c>
      <c r="H73" s="58"/>
      <c r="I73" s="58"/>
      <c r="J73" s="155"/>
    </row>
    <row r="74" spans="1:10" ht="23.25" customHeight="1" x14ac:dyDescent="0.25">
      <c r="A74" s="77"/>
      <c r="B74" s="78"/>
      <c r="C74" s="79"/>
      <c r="D74" s="81"/>
      <c r="E74" s="83"/>
      <c r="F74" s="9" t="s">
        <v>50</v>
      </c>
      <c r="G74" s="1" t="s">
        <v>42</v>
      </c>
      <c r="H74" s="58"/>
      <c r="I74" s="58"/>
      <c r="J74" s="155"/>
    </row>
    <row r="75" spans="1:10" ht="27.75" customHeight="1" x14ac:dyDescent="0.25">
      <c r="A75" s="77"/>
      <c r="B75" s="78"/>
      <c r="C75" s="79"/>
      <c r="D75" s="81"/>
      <c r="E75" s="83"/>
      <c r="F75" s="9" t="s">
        <v>51</v>
      </c>
      <c r="G75" s="1" t="s">
        <v>42</v>
      </c>
      <c r="H75" s="58"/>
      <c r="I75" s="58"/>
      <c r="J75" s="155"/>
    </row>
    <row r="76" spans="1:10" ht="21" customHeight="1" x14ac:dyDescent="0.25">
      <c r="A76" s="77"/>
      <c r="B76" s="78"/>
      <c r="C76" s="79"/>
      <c r="D76" s="81"/>
      <c r="E76" s="83"/>
      <c r="F76" s="9" t="s">
        <v>26</v>
      </c>
      <c r="G76" s="1" t="s">
        <v>42</v>
      </c>
      <c r="H76" s="58"/>
      <c r="I76" s="58"/>
      <c r="J76" s="155"/>
    </row>
    <row r="77" spans="1:10" ht="21.75" customHeight="1" x14ac:dyDescent="0.25">
      <c r="A77" s="77"/>
      <c r="B77" s="78"/>
      <c r="C77" s="79"/>
      <c r="D77" s="81"/>
      <c r="E77" s="83"/>
      <c r="F77" s="9" t="s">
        <v>27</v>
      </c>
      <c r="G77" s="1" t="s">
        <v>42</v>
      </c>
      <c r="H77" s="58"/>
      <c r="I77" s="58"/>
      <c r="J77" s="155"/>
    </row>
    <row r="78" spans="1:10" ht="23.25" customHeight="1" x14ac:dyDescent="0.25">
      <c r="A78" s="77"/>
      <c r="B78" s="78"/>
      <c r="C78" s="79"/>
      <c r="D78" s="81"/>
      <c r="E78" s="83"/>
      <c r="F78" s="9" t="s">
        <v>54</v>
      </c>
      <c r="G78" s="1" t="s">
        <v>42</v>
      </c>
      <c r="H78" s="58"/>
      <c r="I78" s="58"/>
      <c r="J78" s="155"/>
    </row>
    <row r="79" spans="1:10" ht="21" customHeight="1" x14ac:dyDescent="0.25">
      <c r="A79" s="77"/>
      <c r="B79" s="78"/>
      <c r="C79" s="79"/>
      <c r="D79" s="81"/>
      <c r="E79" s="83"/>
      <c r="F79" s="9" t="s">
        <v>28</v>
      </c>
      <c r="G79" s="1" t="s">
        <v>42</v>
      </c>
      <c r="H79" s="58"/>
      <c r="I79" s="58"/>
      <c r="J79" s="155"/>
    </row>
    <row r="80" spans="1:10" ht="18.75" customHeight="1" x14ac:dyDescent="0.25">
      <c r="A80" s="77"/>
      <c r="B80" s="78"/>
      <c r="C80" s="79"/>
      <c r="D80" s="81"/>
      <c r="E80" s="83"/>
      <c r="F80" s="9" t="s">
        <v>29</v>
      </c>
      <c r="G80" s="1" t="s">
        <v>42</v>
      </c>
      <c r="H80" s="58"/>
      <c r="I80" s="58"/>
      <c r="J80" s="155"/>
    </row>
    <row r="81" spans="1:10" ht="18.75" customHeight="1" x14ac:dyDescent="0.25">
      <c r="A81" s="37" t="s">
        <v>56</v>
      </c>
      <c r="B81" s="21" t="s">
        <v>115</v>
      </c>
      <c r="C81" s="26"/>
      <c r="D81" s="36"/>
      <c r="E81" s="36" t="s">
        <v>116</v>
      </c>
      <c r="F81" s="27"/>
      <c r="G81" s="28"/>
      <c r="H81" s="25"/>
      <c r="I81" s="29"/>
      <c r="J81" s="21"/>
    </row>
    <row r="83" spans="1:10" x14ac:dyDescent="0.25">
      <c r="A83" s="74" t="s">
        <v>32</v>
      </c>
      <c r="B83" s="74"/>
      <c r="C83" s="74"/>
      <c r="D83" s="74"/>
      <c r="E83" s="74"/>
      <c r="F83" s="74"/>
      <c r="G83" s="74"/>
      <c r="H83" s="74" t="s">
        <v>126</v>
      </c>
      <c r="I83" s="74"/>
      <c r="J83" s="74"/>
    </row>
    <row r="85" spans="1:10" x14ac:dyDescent="0.25">
      <c r="A85" s="63" t="s">
        <v>33</v>
      </c>
      <c r="B85" s="64"/>
      <c r="C85" s="64"/>
      <c r="D85" s="64"/>
      <c r="E85" s="64"/>
      <c r="F85" s="64"/>
      <c r="G85" s="64"/>
      <c r="H85" s="90"/>
      <c r="I85" s="12"/>
      <c r="J85" s="12"/>
    </row>
    <row r="86" spans="1:10" x14ac:dyDescent="0.25">
      <c r="A86" s="152" t="s">
        <v>36</v>
      </c>
      <c r="B86" s="154"/>
      <c r="C86" s="154"/>
      <c r="D86" s="154"/>
      <c r="E86" s="154"/>
      <c r="F86" s="154"/>
      <c r="G86" s="154"/>
      <c r="H86" s="153"/>
    </row>
    <row r="87" spans="1:10" ht="27" x14ac:dyDescent="0.25">
      <c r="A87" s="145" t="s">
        <v>0</v>
      </c>
      <c r="B87" s="146"/>
      <c r="C87" s="11" t="s">
        <v>34</v>
      </c>
      <c r="D87" s="39" t="s">
        <v>35</v>
      </c>
      <c r="E87" s="88" t="s">
        <v>81</v>
      </c>
      <c r="F87" s="88"/>
      <c r="G87" s="152" t="s">
        <v>4</v>
      </c>
      <c r="H87" s="153"/>
    </row>
    <row r="88" spans="1:10" ht="69" customHeight="1" x14ac:dyDescent="0.25">
      <c r="A88" s="55" t="s">
        <v>82</v>
      </c>
      <c r="B88" s="55"/>
      <c r="C88" s="10">
        <v>25</v>
      </c>
      <c r="D88" s="22">
        <v>25</v>
      </c>
      <c r="E88" s="140" t="s">
        <v>117</v>
      </c>
      <c r="F88" s="141"/>
      <c r="G88" s="55"/>
      <c r="H88" s="55"/>
    </row>
    <row r="89" spans="1:10" ht="96" customHeight="1" x14ac:dyDescent="0.25">
      <c r="A89" s="148" t="s">
        <v>83</v>
      </c>
      <c r="B89" s="149"/>
      <c r="C89" s="10">
        <v>25</v>
      </c>
      <c r="D89" s="22">
        <v>25</v>
      </c>
      <c r="E89" s="150"/>
      <c r="F89" s="151"/>
      <c r="G89" s="55"/>
      <c r="H89" s="55"/>
    </row>
    <row r="90" spans="1:10" x14ac:dyDescent="0.25">
      <c r="A90" s="139" t="s">
        <v>37</v>
      </c>
      <c r="B90" s="139"/>
      <c r="C90" s="13">
        <f>SUM(C88:C89)</f>
        <v>50</v>
      </c>
      <c r="D90" s="16">
        <f>SUM(D88:D89)</f>
        <v>50</v>
      </c>
      <c r="E90" s="156"/>
      <c r="F90" s="156"/>
      <c r="G90" s="156"/>
      <c r="H90" s="156"/>
    </row>
    <row r="91" spans="1:10" x14ac:dyDescent="0.25">
      <c r="A91" s="132" t="s">
        <v>38</v>
      </c>
      <c r="B91" s="132"/>
      <c r="C91" s="132"/>
      <c r="D91" s="132"/>
      <c r="E91" s="132"/>
      <c r="F91" s="132"/>
      <c r="G91" s="132"/>
      <c r="H91" s="132"/>
    </row>
    <row r="92" spans="1:10" ht="27" x14ac:dyDescent="0.25">
      <c r="A92" s="145" t="s">
        <v>0</v>
      </c>
      <c r="B92" s="146"/>
      <c r="C92" s="11" t="s">
        <v>34</v>
      </c>
      <c r="D92" s="39" t="s">
        <v>35</v>
      </c>
      <c r="E92" s="144" t="s">
        <v>84</v>
      </c>
      <c r="F92" s="144"/>
      <c r="G92" s="152" t="s">
        <v>4</v>
      </c>
      <c r="H92" s="153"/>
    </row>
    <row r="93" spans="1:10" x14ac:dyDescent="0.25">
      <c r="A93" s="84" t="s">
        <v>39</v>
      </c>
      <c r="B93" s="84"/>
      <c r="C93" s="10">
        <v>10</v>
      </c>
      <c r="D93" s="4">
        <v>10</v>
      </c>
      <c r="E93" s="140" t="s">
        <v>118</v>
      </c>
      <c r="F93" s="141"/>
      <c r="G93" s="55"/>
      <c r="H93" s="55"/>
    </row>
    <row r="94" spans="1:10" x14ac:dyDescent="0.25">
      <c r="A94" s="84" t="s">
        <v>40</v>
      </c>
      <c r="B94" s="84"/>
      <c r="C94" s="4">
        <v>5</v>
      </c>
      <c r="D94" s="10" t="s">
        <v>43</v>
      </c>
      <c r="E94" s="142"/>
      <c r="F94" s="143"/>
      <c r="G94" s="55"/>
      <c r="H94" s="55"/>
    </row>
    <row r="95" spans="1:10" x14ac:dyDescent="0.25">
      <c r="A95" s="139" t="s">
        <v>41</v>
      </c>
      <c r="B95" s="139"/>
      <c r="C95" s="13">
        <v>10</v>
      </c>
      <c r="D95" s="13">
        <v>10</v>
      </c>
      <c r="E95" s="157"/>
      <c r="F95" s="157"/>
      <c r="G95" s="157"/>
      <c r="H95" s="157"/>
    </row>
    <row r="97" spans="1:10" x14ac:dyDescent="0.25">
      <c r="A97" s="63" t="s">
        <v>30</v>
      </c>
      <c r="B97" s="64"/>
      <c r="C97" s="65"/>
      <c r="D97" s="64"/>
      <c r="E97" s="64"/>
      <c r="F97" s="64"/>
      <c r="G97" s="64"/>
      <c r="H97" s="66" t="s">
        <v>2</v>
      </c>
      <c r="I97" s="66" t="s">
        <v>3</v>
      </c>
      <c r="J97" s="66" t="s">
        <v>4</v>
      </c>
    </row>
    <row r="98" spans="1:10" ht="25.5" customHeight="1" x14ac:dyDescent="0.25">
      <c r="A98" s="68" t="s">
        <v>0</v>
      </c>
      <c r="B98" s="69"/>
      <c r="C98" s="70"/>
      <c r="D98" s="71" t="s">
        <v>31</v>
      </c>
      <c r="E98" s="72"/>
      <c r="F98" s="73" t="s">
        <v>80</v>
      </c>
      <c r="G98" s="73"/>
      <c r="H98" s="67"/>
      <c r="I98" s="67"/>
      <c r="J98" s="67"/>
    </row>
    <row r="99" spans="1:10" ht="409.5" customHeight="1" x14ac:dyDescent="0.25">
      <c r="A99" s="55" t="s">
        <v>85</v>
      </c>
      <c r="B99" s="55"/>
      <c r="C99" s="55"/>
      <c r="D99" s="56">
        <v>4562187067.75</v>
      </c>
      <c r="E99" s="56"/>
      <c r="F99" s="57" t="s">
        <v>120</v>
      </c>
      <c r="G99" s="57"/>
      <c r="H99" s="58" t="s">
        <v>42</v>
      </c>
      <c r="I99" s="59"/>
      <c r="J99" s="60" t="s">
        <v>86</v>
      </c>
    </row>
    <row r="100" spans="1:10" ht="33.75" customHeight="1" x14ac:dyDescent="0.25">
      <c r="A100" s="55"/>
      <c r="B100" s="55"/>
      <c r="C100" s="55"/>
      <c r="D100" s="61" t="s">
        <v>119</v>
      </c>
      <c r="E100" s="62"/>
      <c r="F100" s="57"/>
      <c r="G100" s="57"/>
      <c r="H100" s="58"/>
      <c r="I100" s="59"/>
      <c r="J100" s="60"/>
    </row>
  </sheetData>
  <mergeCells count="149">
    <mergeCell ref="D27:D34"/>
    <mergeCell ref="E27:E34"/>
    <mergeCell ref="C27:C34"/>
    <mergeCell ref="B27:B34"/>
    <mergeCell ref="A27:A34"/>
    <mergeCell ref="A14:B14"/>
    <mergeCell ref="A15:B15"/>
    <mergeCell ref="A17:B17"/>
    <mergeCell ref="A19:B19"/>
    <mergeCell ref="A21:B21"/>
    <mergeCell ref="A23:B23"/>
    <mergeCell ref="A22:B22"/>
    <mergeCell ref="D14:E14"/>
    <mergeCell ref="D15:E15"/>
    <mergeCell ref="D16:E16"/>
    <mergeCell ref="A25:G25"/>
    <mergeCell ref="H25:H26"/>
    <mergeCell ref="I25:I26"/>
    <mergeCell ref="J25:J26"/>
    <mergeCell ref="A16:B16"/>
    <mergeCell ref="D22:E22"/>
    <mergeCell ref="A13:G13"/>
    <mergeCell ref="F17:G17"/>
    <mergeCell ref="F19:G19"/>
    <mergeCell ref="F23:G23"/>
    <mergeCell ref="F14:G14"/>
    <mergeCell ref="F22:G22"/>
    <mergeCell ref="I8:I12"/>
    <mergeCell ref="J8:J12"/>
    <mergeCell ref="A20:B20"/>
    <mergeCell ref="D17:E17"/>
    <mergeCell ref="D19:E19"/>
    <mergeCell ref="D20:E20"/>
    <mergeCell ref="F20:G20"/>
    <mergeCell ref="H13:H14"/>
    <mergeCell ref="F16:G16"/>
    <mergeCell ref="F15:G15"/>
    <mergeCell ref="H45:H52"/>
    <mergeCell ref="H27:H34"/>
    <mergeCell ref="I27:I34"/>
    <mergeCell ref="A1:J1"/>
    <mergeCell ref="A2:J2"/>
    <mergeCell ref="B3:B4"/>
    <mergeCell ref="C3:D4"/>
    <mergeCell ref="A3:A4"/>
    <mergeCell ref="E3:E4"/>
    <mergeCell ref="F3:G4"/>
    <mergeCell ref="A6:G6"/>
    <mergeCell ref="H6:H7"/>
    <mergeCell ref="I6:I7"/>
    <mergeCell ref="J6:J7"/>
    <mergeCell ref="A7:E7"/>
    <mergeCell ref="A36:A43"/>
    <mergeCell ref="B36:B43"/>
    <mergeCell ref="C36:C43"/>
    <mergeCell ref="D36:D43"/>
    <mergeCell ref="E36:E43"/>
    <mergeCell ref="A8:E12"/>
    <mergeCell ref="A5:J5"/>
    <mergeCell ref="F7:G7"/>
    <mergeCell ref="H8:H12"/>
    <mergeCell ref="D63:D70"/>
    <mergeCell ref="E63:E70"/>
    <mergeCell ref="C72:C80"/>
    <mergeCell ref="I13:I14"/>
    <mergeCell ref="J13:J14"/>
    <mergeCell ref="D21:E21"/>
    <mergeCell ref="F21:G21"/>
    <mergeCell ref="D23:E23"/>
    <mergeCell ref="A24:B24"/>
    <mergeCell ref="I45:I52"/>
    <mergeCell ref="J45:J52"/>
    <mergeCell ref="H54:H61"/>
    <mergeCell ref="I54:I61"/>
    <mergeCell ref="J54:J61"/>
    <mergeCell ref="F26:G26"/>
    <mergeCell ref="A54:A61"/>
    <mergeCell ref="B54:B61"/>
    <mergeCell ref="C54:C61"/>
    <mergeCell ref="D54:D61"/>
    <mergeCell ref="E54:E61"/>
    <mergeCell ref="H36:H43"/>
    <mergeCell ref="I36:I43"/>
    <mergeCell ref="J36:J43"/>
    <mergeCell ref="E45:E52"/>
    <mergeCell ref="A99:C100"/>
    <mergeCell ref="F99:G100"/>
    <mergeCell ref="H99:H100"/>
    <mergeCell ref="I99:I100"/>
    <mergeCell ref="I97:I98"/>
    <mergeCell ref="J97:J98"/>
    <mergeCell ref="F98:G98"/>
    <mergeCell ref="I63:I70"/>
    <mergeCell ref="J63:J70"/>
    <mergeCell ref="H72:H80"/>
    <mergeCell ref="I72:I80"/>
    <mergeCell ref="J72:J80"/>
    <mergeCell ref="H63:H70"/>
    <mergeCell ref="E90:H90"/>
    <mergeCell ref="A91:H91"/>
    <mergeCell ref="G92:H92"/>
    <mergeCell ref="E95:H95"/>
    <mergeCell ref="A72:A80"/>
    <mergeCell ref="B72:B80"/>
    <mergeCell ref="D72:D80"/>
    <mergeCell ref="E72:E80"/>
    <mergeCell ref="A63:A70"/>
    <mergeCell ref="B63:B70"/>
    <mergeCell ref="C63:C70"/>
    <mergeCell ref="G94:H94"/>
    <mergeCell ref="A88:B88"/>
    <mergeCell ref="E87:F87"/>
    <mergeCell ref="A89:B89"/>
    <mergeCell ref="E88:F89"/>
    <mergeCell ref="A83:G83"/>
    <mergeCell ref="H83:J83"/>
    <mergeCell ref="A87:B87"/>
    <mergeCell ref="G87:H87"/>
    <mergeCell ref="A86:H86"/>
    <mergeCell ref="A85:H85"/>
    <mergeCell ref="G88:H88"/>
    <mergeCell ref="G89:H89"/>
    <mergeCell ref="G93:H93"/>
    <mergeCell ref="A93:B93"/>
    <mergeCell ref="A94:B94"/>
    <mergeCell ref="J99:J100"/>
    <mergeCell ref="D100:E100"/>
    <mergeCell ref="C24:G24"/>
    <mergeCell ref="H15:H24"/>
    <mergeCell ref="I15:I24"/>
    <mergeCell ref="A18:B18"/>
    <mergeCell ref="F18:G18"/>
    <mergeCell ref="D18:E18"/>
    <mergeCell ref="J16:J24"/>
    <mergeCell ref="A95:B95"/>
    <mergeCell ref="E93:F94"/>
    <mergeCell ref="A90:B90"/>
    <mergeCell ref="E92:F92"/>
    <mergeCell ref="A92:B92"/>
    <mergeCell ref="A97:G97"/>
    <mergeCell ref="H97:H98"/>
    <mergeCell ref="A45:A52"/>
    <mergeCell ref="B45:B52"/>
    <mergeCell ref="C45:C52"/>
    <mergeCell ref="D45:D52"/>
    <mergeCell ref="J27:J34"/>
    <mergeCell ref="D98:E98"/>
    <mergeCell ref="A98:C98"/>
    <mergeCell ref="D99:E99"/>
  </mergeCells>
  <hyperlinks>
    <hyperlink ref="J4" r:id="rId1"/>
  </hyperlinks>
  <pageMargins left="1.299212598425197" right="0.70866141732283472" top="0.74803149606299213" bottom="0.74803149606299213" header="0.31496062992125984" footer="0.31496062992125984"/>
  <pageSetup paperSize="5" scale="93" fitToHeight="6"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
  <sheetViews>
    <sheetView workbookViewId="0">
      <selection activeCell="A6" sqref="A6:A10"/>
    </sheetView>
  </sheetViews>
  <sheetFormatPr baseColWidth="10" defaultRowHeight="15" x14ac:dyDescent="0.25"/>
  <cols>
    <col min="1" max="16384" width="11.42578125" style="23"/>
  </cols>
  <sheetData>
    <row r="8" spans="1:1" x14ac:dyDescent="0.25"/>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
  <sheetViews>
    <sheetView workbookViewId="0">
      <selection activeCell="B11" sqref="B11"/>
    </sheetView>
  </sheetViews>
  <sheetFormatPr baseColWidth="10" defaultRowHeight="15" x14ac:dyDescent="0.25"/>
  <sheetData>
    <row r="2" spans="1:8" x14ac:dyDescent="0.25">
      <c r="A2" t="s">
        <v>45</v>
      </c>
      <c r="B2" t="s">
        <v>46</v>
      </c>
      <c r="C2" t="s">
        <v>47</v>
      </c>
    </row>
    <row r="3" spans="1:8" x14ac:dyDescent="0.25">
      <c r="A3" s="14">
        <v>42254</v>
      </c>
      <c r="B3" s="14">
        <v>42619</v>
      </c>
      <c r="C3" s="15">
        <f>+B3-A3</f>
        <v>365</v>
      </c>
      <c r="D3">
        <v>12</v>
      </c>
    </row>
    <row r="4" spans="1:8" x14ac:dyDescent="0.25">
      <c r="A4" s="14">
        <v>43315</v>
      </c>
      <c r="B4" s="14">
        <v>43403</v>
      </c>
      <c r="C4" s="15">
        <f>+B4-A4</f>
        <v>88</v>
      </c>
      <c r="D4">
        <f t="shared" ref="D4:D6" si="0">+C4/30</f>
        <v>2.9333333333333331</v>
      </c>
    </row>
    <row r="5" spans="1:8" x14ac:dyDescent="0.25">
      <c r="A5" s="14">
        <v>40934</v>
      </c>
      <c r="B5" s="14">
        <v>41324</v>
      </c>
      <c r="C5" s="15">
        <f t="shared" ref="C5:C6" si="1">+B5-A5</f>
        <v>390</v>
      </c>
      <c r="D5">
        <f t="shared" si="0"/>
        <v>13</v>
      </c>
    </row>
    <row r="6" spans="1:8" x14ac:dyDescent="0.25">
      <c r="A6" s="14">
        <v>41037</v>
      </c>
      <c r="B6" s="14">
        <v>41159</v>
      </c>
      <c r="C6" s="15">
        <f t="shared" si="1"/>
        <v>122</v>
      </c>
      <c r="D6">
        <f t="shared" si="0"/>
        <v>4.0666666666666664</v>
      </c>
    </row>
    <row r="7" spans="1:8" x14ac:dyDescent="0.25">
      <c r="A7" s="14"/>
      <c r="B7" s="14"/>
      <c r="C7" s="15">
        <f>SUM(C3:C6)</f>
        <v>965</v>
      </c>
      <c r="D7">
        <f>+C7/30</f>
        <v>32.166666666666664</v>
      </c>
      <c r="E7">
        <f>0.16*30</f>
        <v>4.8</v>
      </c>
      <c r="H7">
        <f>3*365</f>
        <v>1095</v>
      </c>
    </row>
    <row r="8" spans="1:8" x14ac:dyDescent="0.25">
      <c r="A8" s="14"/>
      <c r="B8" s="14"/>
      <c r="C8" s="15">
        <f>+C7/30</f>
        <v>32.166666666666664</v>
      </c>
      <c r="E8">
        <f>32/12</f>
        <v>2.6666666666666665</v>
      </c>
      <c r="F8">
        <f>0.66*12</f>
        <v>7.92</v>
      </c>
    </row>
    <row r="9" spans="1:8" x14ac:dyDescent="0.25">
      <c r="A9" s="14"/>
      <c r="B9" s="14"/>
      <c r="C9" s="15"/>
    </row>
    <row r="10" spans="1:8" x14ac:dyDescent="0.25">
      <c r="A10" s="14"/>
      <c r="B10" s="14"/>
      <c r="C10" s="15"/>
    </row>
    <row r="11" spans="1:8" x14ac:dyDescent="0.25">
      <c r="A11" s="14"/>
      <c r="B11" s="14"/>
      <c r="C11" s="15"/>
    </row>
    <row r="12" spans="1:8" x14ac:dyDescent="0.25">
      <c r="A12" s="14"/>
      <c r="B12" s="14"/>
      <c r="C12" s="15"/>
    </row>
    <row r="13" spans="1:8" x14ac:dyDescent="0.25">
      <c r="A13" s="14"/>
      <c r="B13" s="14"/>
    </row>
    <row r="14" spans="1:8" x14ac:dyDescent="0.25">
      <c r="A14" s="14"/>
      <c r="B14" s="14"/>
    </row>
    <row r="15" spans="1:8" x14ac:dyDescent="0.25">
      <c r="B15" s="14"/>
    </row>
    <row r="16" spans="1:8" x14ac:dyDescent="0.25">
      <c r="B16" s="14"/>
    </row>
    <row r="17" spans="2:2" x14ac:dyDescent="0.25">
      <c r="B17" s="14"/>
    </row>
    <row r="18" spans="2:2" x14ac:dyDescent="0.25">
      <c r="B18" s="14"/>
    </row>
    <row r="19" spans="2:2" x14ac:dyDescent="0.25">
      <c r="B19" s="14"/>
    </row>
    <row r="20" spans="2:2" x14ac:dyDescent="0.25">
      <c r="B20"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po_x0020_de_x0020_proceso xmlns="1ca78a4f-366e-4abc-8cb0-6a1d42e17b29">INVITACIÓN PÚBLICA No. 001 de 2019</Tipo_x0020_de_x0020_proceso>
    <Objeto xmlns="1ca78a4f-366e-4abc-8cb0-6a1d42e17b29">Evaluación tecnica - IP 001 Interventoria</Objet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DBB11DC0BDBF14B941E31B000A26CC1" ma:contentTypeVersion="2" ma:contentTypeDescription="Crear nuevo documento." ma:contentTypeScope="" ma:versionID="cdcc92aa28d5f74aa9cde9acf8e8386d">
  <xsd:schema xmlns:xsd="http://www.w3.org/2001/XMLSchema" xmlns:xs="http://www.w3.org/2001/XMLSchema" xmlns:p="http://schemas.microsoft.com/office/2006/metadata/properties" xmlns:ns2="1ca78a4f-366e-4abc-8cb0-6a1d42e17b29" targetNamespace="http://schemas.microsoft.com/office/2006/metadata/properties" ma:root="true" ma:fieldsID="623bd610ca7f77999c3ec60576e93019" ns2:_="">
    <xsd:import namespace="1ca78a4f-366e-4abc-8cb0-6a1d42e17b29"/>
    <xsd:element name="properties">
      <xsd:complexType>
        <xsd:sequence>
          <xsd:element name="documentManagement">
            <xsd:complexType>
              <xsd:all>
                <xsd:element ref="ns2:Objeto" minOccurs="0"/>
                <xsd:element ref="ns2:Tipo_x0020_de_x0020_proces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a78a4f-366e-4abc-8cb0-6a1d42e17b29" elementFormDefault="qualified">
    <xsd:import namespace="http://schemas.microsoft.com/office/2006/documentManagement/types"/>
    <xsd:import namespace="http://schemas.microsoft.com/office/infopath/2007/PartnerControls"/>
    <xsd:element name="Objeto" ma:index="8" nillable="true" ma:displayName="Objeto / Necesidad" ma:internalName="Objeto">
      <xsd:simpleType>
        <xsd:restriction base="dms:Note">
          <xsd:maxLength value="255"/>
        </xsd:restriction>
      </xsd:simpleType>
    </xsd:element>
    <xsd:element name="Tipo_x0020_de_x0020_proceso" ma:index="9" nillable="true" ma:displayName="Tipo de proceso" ma:internalName="Tipo_x0020_de_x0020_proces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72707C-60E2-4FE0-9221-2818E7D92C24}">
  <ds:schemaRefs>
    <ds:schemaRef ds:uri="http://schemas.microsoft.com/sharepoint/v3/contenttype/forms"/>
  </ds:schemaRefs>
</ds:datastoreItem>
</file>

<file path=customXml/itemProps2.xml><?xml version="1.0" encoding="utf-8"?>
<ds:datastoreItem xmlns:ds="http://schemas.openxmlformats.org/officeDocument/2006/customXml" ds:itemID="{C61ADD5D-10B7-425C-923B-0439222A0921}">
  <ds:schemaRef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infopath/2007/PartnerControls"/>
    <ds:schemaRef ds:uri="1ca78a4f-366e-4abc-8cb0-6a1d42e17b29"/>
    <ds:schemaRef ds:uri="http://purl.org/dc/dcmitype/"/>
  </ds:schemaRefs>
</ds:datastoreItem>
</file>

<file path=customXml/itemProps3.xml><?xml version="1.0" encoding="utf-8"?>
<ds:datastoreItem xmlns:ds="http://schemas.openxmlformats.org/officeDocument/2006/customXml" ds:itemID="{7367F7C0-F432-4032-8850-D693589921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a78a4f-366e-4abc-8cb0-6a1d42e17b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Consorcio Bioingenieria 2019</vt:lpstr>
      <vt:lpstr>Consorcio Nueva Era</vt:lpstr>
      <vt:lpstr>Hoja3</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tecnica - IP 001 Interventoria</dc:title>
  <dc:creator>Fidelina Villa</dc:creator>
  <cp:lastModifiedBy>Lina Maria Gamboa</cp:lastModifiedBy>
  <cp:lastPrinted>2019-05-17T20:54:09Z</cp:lastPrinted>
  <dcterms:created xsi:type="dcterms:W3CDTF">2019-05-16T07:58:45Z</dcterms:created>
  <dcterms:modified xsi:type="dcterms:W3CDTF">2019-05-30T22:39:38Z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0x0101000DBB11DC0BDBF14B941E31B000A26CC1</vt:lpwstr>
  </property>
</Properties>
</file>