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9040" windowHeight="15840"/>
  </bookViews>
  <sheets>
    <sheet name="Consorcio Bioingenieria 2019" sheetId="1" r:id="rId1"/>
    <sheet name="Consorcio Nueva Era" sheetId="4" r:id="rId2"/>
    <sheet name="Hoja3" sheetId="3" state="hidden" r:id="rId3"/>
    <sheet name="Hoja2" sheetId="2"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5" i="4" l="1"/>
  <c r="D15" i="4"/>
  <c r="H7" i="2" l="1"/>
  <c r="C3" i="2"/>
  <c r="C4" i="2"/>
  <c r="D4" i="2" s="1"/>
  <c r="C5" i="2"/>
  <c r="D5" i="2" s="1"/>
  <c r="C6" i="2"/>
  <c r="D6" i="2" s="1"/>
  <c r="E7" i="2"/>
  <c r="E8" i="2"/>
  <c r="F8" i="2"/>
  <c r="C7" i="2" l="1"/>
  <c r="D7" i="2" s="1"/>
  <c r="C8" i="2"/>
</calcChain>
</file>

<file path=xl/comments1.xml><?xml version="1.0" encoding="utf-8"?>
<comments xmlns="http://schemas.openxmlformats.org/spreadsheetml/2006/main">
  <authors>
    <author>Lina Maria Gamboa</author>
  </authors>
  <commentList>
    <comment ref="A8" authorId="0">
      <text>
        <r>
          <rPr>
            <b/>
            <sz val="9"/>
            <color indexed="81"/>
            <rFont val="Tahoma"/>
            <family val="2"/>
          </rPr>
          <t>Lina Maria Gamboa:</t>
        </r>
        <r>
          <rPr>
            <sz val="9"/>
            <color indexed="81"/>
            <rFont val="Tahoma"/>
            <family val="2"/>
          </rPr>
          <t xml:space="preserve">
</t>
        </r>
      </text>
    </comment>
  </commentList>
</comments>
</file>

<file path=xl/sharedStrings.xml><?xml version="1.0" encoding="utf-8"?>
<sst xmlns="http://schemas.openxmlformats.org/spreadsheetml/2006/main" count="475" uniqueCount="151">
  <si>
    <t>REQUISITO</t>
  </si>
  <si>
    <t>No. DE CONTRATOS APORTADOS</t>
  </si>
  <si>
    <t>CUMPLE</t>
  </si>
  <si>
    <t>NO CUMPLE</t>
  </si>
  <si>
    <t>OBSERVACIONES</t>
  </si>
  <si>
    <t>CONDICIONES DE LOS CONTRATOS APORTADOS</t>
  </si>
  <si>
    <t>CONTRATO 1</t>
  </si>
  <si>
    <t>CONTRATO 2</t>
  </si>
  <si>
    <t>CONTRATO 3</t>
  </si>
  <si>
    <t>Fue ejecutado en los ultimo diez (10) años</t>
  </si>
  <si>
    <t>EXPERIENCIA GENERAL</t>
  </si>
  <si>
    <t>EXPERIENCIA ESPECIFICA</t>
  </si>
  <si>
    <t>CLASIFICACIÓN CÓDIGOS UNSPSC</t>
  </si>
  <si>
    <t>CÓDIGO</t>
  </si>
  <si>
    <t>El proponente deberá encontrarse clasificado dentro del RUP mínimo en el tercer nivel, con tres (3) de los
siguientes códigos UNSPSC</t>
  </si>
  <si>
    <t>EVALUACIÓN TECNICA</t>
  </si>
  <si>
    <t>RAZON SOCIAL DEL PROPONENTE:</t>
  </si>
  <si>
    <t>PROPUESTA No.: 1</t>
  </si>
  <si>
    <t>REPRESETANTE LEGAL:</t>
  </si>
  <si>
    <t>DIRECCIÓN:</t>
  </si>
  <si>
    <t>TELEFONOS:</t>
  </si>
  <si>
    <t>CORREO:</t>
  </si>
  <si>
    <t>PERSONAL MINIMO REQUERIDO</t>
  </si>
  <si>
    <t>CARGO</t>
  </si>
  <si>
    <t>PROFESIÓN</t>
  </si>
  <si>
    <t>APORTA</t>
  </si>
  <si>
    <t>Hoja de vida</t>
  </si>
  <si>
    <t>Carta de compromiso</t>
  </si>
  <si>
    <t>Copia diplomas</t>
  </si>
  <si>
    <t>Copia Matricula Profesional</t>
  </si>
  <si>
    <t>Vigencia Matricula P.</t>
  </si>
  <si>
    <t>Cedula ciudadania</t>
  </si>
  <si>
    <t>CONSOLIDACIÓN DE EVALUACIÓN TÉCNICA</t>
  </si>
  <si>
    <t>X</t>
  </si>
  <si>
    <t>Ingeniero Civil</t>
  </si>
  <si>
    <t>N/A</t>
  </si>
  <si>
    <t>Si</t>
  </si>
  <si>
    <t>fecha inicio</t>
  </si>
  <si>
    <t>fecha final</t>
  </si>
  <si>
    <t>diff</t>
  </si>
  <si>
    <t>No aporta certificaciones</t>
  </si>
  <si>
    <t xml:space="preserve">Cumple </t>
  </si>
  <si>
    <t>Arquitecto</t>
  </si>
  <si>
    <t>Cert. Experiencia general</t>
  </si>
  <si>
    <t>Cert. Experiencia especifica</t>
  </si>
  <si>
    <t>Ingeniero Mecánico</t>
  </si>
  <si>
    <t>Ingeniero Civil -
Especialista en Estrutruras</t>
  </si>
  <si>
    <t>Copia Licencia S. Ocupacional</t>
  </si>
  <si>
    <t>Cumple</t>
  </si>
  <si>
    <t>Folio</t>
  </si>
  <si>
    <t>Presentación certificación física y soportes (folio)</t>
  </si>
  <si>
    <r>
      <rPr>
        <b/>
        <sz val="10"/>
        <color theme="1"/>
        <rFont val="Arial Narrow"/>
        <family val="2"/>
      </rPr>
      <t>INVITACIÓN PÚBLICA No. 002 de 2019</t>
    </r>
    <r>
      <rPr>
        <sz val="10"/>
        <color theme="1"/>
        <rFont val="Arial Narrow"/>
        <family val="2"/>
      </rPr>
      <t xml:space="preserve"> cuyo objeto corresonde a: </t>
    </r>
    <r>
      <rPr>
        <b/>
        <sz val="10"/>
        <color theme="1"/>
        <rFont val="Arial Narrow"/>
        <family val="2"/>
      </rPr>
      <t>“REALIZAR LAS ADECUACIONES FÍSICAS Y DE BIOCONTENCIÓN EN LA INFRAESTRUCTURA DE LOS LABORATORIOS DE MICROBIOLOGÍA (BSL-2 Y BSL-3) Y MICOBACTERIAS (BSL-3) DEL INSTITUTO NACIONAL DE SALUD – INS UBICADO EN LA AVENIDA CALLE 26 No. 51-20 DE LA CIUDAD DE BOGOTA, POR EL SISTEMA DE PRECIOS UNITARIOS FIJOS SIN FORMULA DE REAJUSTE.”</t>
    </r>
  </si>
  <si>
    <t>TELMO ALEXANDER CASTILLO FAJARDO</t>
  </si>
  <si>
    <t>(1)6125735</t>
  </si>
  <si>
    <t>EXPERIENCIA REQUERIDA</t>
  </si>
  <si>
    <t>Experiencia Requerida: se tendrá como experiencia habilitante la acreditación de mínimo dos (2), máximo tres (3) contratos registrados en el RUP del proponente, los cuales hayan sido ejecutados con Entidades Públicas o Privadas dentro del territorio nacional en los últimos Diez (10) años, que contemplen la construcción o adecuaciones físicas, o mantenimiento, o reparaciones de Laboratorios.</t>
  </si>
  <si>
    <t xml:space="preserve">DOS (2) </t>
  </si>
  <si>
    <t>El objeto corresponde a la construcción o adecuaciones físicas, o mantenimiento, o reparaciones de Laboratorios.</t>
  </si>
  <si>
    <t>Se acredita experiencia mínimo en tres (3) de los códigos UNSPSC exigidos en el proceso</t>
  </si>
  <si>
    <t>SUMATORIA AREAS (m²) DE LOS CONTRATOS APORTADOS (debe ser igual o superior 1450 m2)</t>
  </si>
  <si>
    <t>SUMATORIA SMMLV DE LOS CONTRATOS APORTADOS (debe ser igual o superior a 5593 SMMLV)</t>
  </si>
  <si>
    <t xml:space="preserve">Al menos uno de los contratos debe corresponder a construcción, o adecuaciones físicas, o mantenimiento, o reparaciones de LABORATORIOS con nivel de biocontención BSL - 2 o superior, en la que se cuente con barreras de contención biológica como sistemas de suministro y
extracción de aire filtrado, el cual debe cumplir con estándares aceptados a nivel internacional, y haber ejecutado como mínimo las siguientes actividades: obras civiles, acabados en general, instalaciones eléctricas, instalaciones hidrosanitarias, y que acredite experiencia en las actividades relacionadas en el código 721512.
</t>
  </si>
  <si>
    <t>721512
721033
721029
721214
811015</t>
  </si>
  <si>
    <t>281-315</t>
  </si>
  <si>
    <t xml:space="preserve">156 -158 Rup Protelca
</t>
  </si>
  <si>
    <t xml:space="preserve">Se encuentra inscrito en el RUP
</t>
  </si>
  <si>
    <t>RUP Protelca 156
RUP GRG 207</t>
  </si>
  <si>
    <t>2750 m²</t>
  </si>
  <si>
    <t xml:space="preserve">No es posible verificar,dado que la experiencia pertenece a el proponente Metalicas Snaire Ltda, para el cual no se aportó RUP
</t>
  </si>
  <si>
    <t>No es posible verificar,dado que la experiencia pertenece a el proponente Metalicas Snaire Ltda, para el cual no se aportó RUP</t>
  </si>
  <si>
    <t>No</t>
  </si>
  <si>
    <t>322-326</t>
  </si>
  <si>
    <t>De los contratos aportados, ninguno cumple con el requerimiento.</t>
  </si>
  <si>
    <t>Director de Obra</t>
  </si>
  <si>
    <t>Un (1) Ingeniero Civil o Arquitecto, 
Experienia general Mínima de cinco (5) años contados a partir de la expedición de la tarjeta profesional en la ejecución de obras de construcción y/o adecuación y/o remodelación y/o mantenimiento y/o mejoramiento de la infraestructura física de edificaciones en entidades públicas o privadas.
Experiencia especifica  como director de obra en mínimo tres (3) contratos de ejecución de obras
de construcción y/o adecuación y/o remodelación y/o mantenimiento y/o mejoramiento de Laboratorios.</t>
  </si>
  <si>
    <t>337-345</t>
  </si>
  <si>
    <t>346-366</t>
  </si>
  <si>
    <t>328-366</t>
  </si>
  <si>
    <t>Residente de Obra</t>
  </si>
  <si>
    <t>Un (1)  Ingeniero Civil o arquitecto 
Experiencia general mínima de cinco (5) años contados a partir de la expedición de la tarjeta profesional en la ejecución de obras de construcción y/o adecuación y/o remodelación y/o mantenimiento y/o mejoramiento de la infraestructura física de edificaciones en entidades públicas o privadas.
Experiencia especifica como residente de obra en mínimo dos (2) contratos de ejecución de obras
de construcción y/o adecuación y/o remodelación y/o mantenimiento y/o mejoramiento de la infraestructura física de Laboratorios.</t>
  </si>
  <si>
    <t>377-383</t>
  </si>
  <si>
    <t>384-386</t>
  </si>
  <si>
    <t>367-386</t>
  </si>
  <si>
    <t>Asesor Electricista</t>
  </si>
  <si>
    <t>Ingeniero  Electricista</t>
  </si>
  <si>
    <t>Un (1) Ingeniero Electricista
Experiencia general mínima de cinco (5) años contados a partir de la expedición de la tarjeta profesional.
Experiencia expecifica Experiencia mínima tres (3) años en el diseño, consultoría y/o construcción y/o adecuación y/o remodelación y/o mantenimiento y/o mejoramiento de redes eléctricas de edificaciones en entidades públicas o privadas.</t>
  </si>
  <si>
    <t>397-403</t>
  </si>
  <si>
    <t>387-403</t>
  </si>
  <si>
    <t>Un (1) Ingeniero Mecánico
Experiencia general Mínima de cinco (5) años contados a partir de la expedición de la tarjeta profesional.
Experiencia especifica mínima dos (2) años en el diseño, consultoría y/o construcción y/o
adecuación y/o remodelación y/o mantenimiento y/o mejoramiento de sistemas de
ventilación mecánica y aires acondicionados de edificaciones en entidades públicas o
privadas.</t>
  </si>
  <si>
    <t>Ingeniero Sistemas HVAC</t>
  </si>
  <si>
    <t>421-429</t>
  </si>
  <si>
    <t>No es posible establecer si el profesional cuenta con minimo cinco (5) años de experiencia general, dado que no se aportan las certificaciones que lo acrediten
La sumatoria de la experiencia especifica da como resultado 3 años, 1 mes, 22 dias.
Nota: la certificación del folio 425 corresponde a la misma certificación del folio 429</t>
  </si>
  <si>
    <t>Asesor Estructural</t>
  </si>
  <si>
    <t>404-429</t>
  </si>
  <si>
    <t>Un (1)  Ingeniero civil con especialización en estructuras 
Experiencia general mínima de ocho (8) años contados a partir de la expedición de la tarjeta profesional.
Experiencia especifica Experiencia mínima tres (3) años en el diseño, consultoría y/o construcción y/o adecuación y/o remodelación y/o mantenimiento y/o mejoramiento de sistema
estructural de edificaciones en entidades públicas o privadas.</t>
  </si>
  <si>
    <t>448-453</t>
  </si>
  <si>
    <t>430-453</t>
  </si>
  <si>
    <t>Un (1) inspector S.I.S.O.M.A, Profesional Ingeniero Civil o Industrial o Ambiental o ramas de la ingeniería con Especialización en Salud Ocupacional o Tecnólogo en Salud Ocupacional,
Seguridad Industrial y Medio Ambiente.
Experiencia general mínima de tres (3) años contados a partir de la expedición de la tarjeta profesional o de la licencia en Salud ocupacional.
Experiencia especifica mínima dos (2) años como inspector S.I.S.O.M.A, en la construcción
y/o adecuación y/o remodelación y/o mantenimiento y/o mejoramiento de
edificaciones en entidades públicas o privadas.</t>
  </si>
  <si>
    <t xml:space="preserve">Inspector S.I.S.O.M.A </t>
  </si>
  <si>
    <t>Tecnologo en Salud Ocupacional</t>
  </si>
  <si>
    <t>469-490</t>
  </si>
  <si>
    <t>454-490</t>
  </si>
  <si>
    <t>Inscrito en el RUP del  integrantes protelca consecutivo 62 y del integrante GRG consecutivo 86</t>
  </si>
  <si>
    <t xml:space="preserve">
</t>
  </si>
  <si>
    <t>x</t>
  </si>
  <si>
    <t xml:space="preserve">No Cumple </t>
  </si>
  <si>
    <t xml:space="preserve"> EL contrato 518- 2014 aportado para la experiencia específica, no cumple con los requisitos exigidos para tomarse como experiencia especifica. Por tanto debe ser subsanado, para que el profesional cumpla con lo exigido en los términos.</t>
  </si>
  <si>
    <t>No Cumple</t>
  </si>
  <si>
    <t>NO HABILITADO</t>
  </si>
  <si>
    <t xml:space="preserve">
No es posible establecer si el profesional cuenta con minimo tres (3) años de experiencia general, dado que no se aportan las certificaciones que lo acrediten.
La sumatoria de la experiencia especifica da como resultado 2 años, 2 meses, 17 dias.
Debe subsanar aportando certificaciones que acrediten el tiempo mínimo requerido de experiencia general.</t>
  </si>
  <si>
    <r>
      <t xml:space="preserve">
No es posible establecer si el profesional cuenta con minimo cinco (5) años de experiencia general, dado que no se aportan las certificaciones que lo acrediten
</t>
    </r>
    <r>
      <rPr>
        <sz val="10"/>
        <rFont val="Arial Narrow"/>
        <family val="2"/>
      </rPr>
      <t>La sumatoria de la experiencia especifica da como resultado 4 años 6 dias.
Debe subsanar aportando certificaciones que acrediten el tiempo mínimo requerido de experiencia general.</t>
    </r>
    <r>
      <rPr>
        <sz val="10"/>
        <color theme="1"/>
        <rFont val="Arial Narrow"/>
        <family val="2"/>
      </rPr>
      <t xml:space="preserve">
</t>
    </r>
  </si>
  <si>
    <t>CONSORCIO BIOINGENIERIA 2019  INTEGRADO POR:
METALICAS SNAIRE LTDA, PARTICIPACÓN 47,5%.
PROTELCA INGENIEROS ARQUITECTOS S.A.S, PARTICIPACÓN 47,5%.
GRG INGENERIA S.A.S, PARTICIPACIÓN 5%.</t>
  </si>
  <si>
    <t>Autopista Norte # 120 -07 int. 1.
Bogotá</t>
  </si>
  <si>
    <t>gerencia@proyectasas.com
william_salamanca@snaire.com</t>
  </si>
  <si>
    <r>
      <t xml:space="preserve">El proponente presenta una segunda certificación como acreditación de experiencia que corresponde a una Orden de Compra y/o Servicios, la cual no es valida según lo dispuesto en los teminos de refencia y la Adenda No. 3 en los Requisitos tecnicos habilitantes, verificación de la experiencia: </t>
    </r>
    <r>
      <rPr>
        <i/>
        <sz val="10"/>
        <color theme="1"/>
        <rFont val="Arial Narrow"/>
        <family val="2"/>
      </rPr>
      <t>"...No serán válidas las órdenes de servicios, las ordenes de trabajo, las facturas u órdenes de compra, contratos verbales, en caso de presentarse."</t>
    </r>
  </si>
  <si>
    <r>
      <t xml:space="preserve">Para la sumatoria de las áreas y SMMLV, solo se tuvo en cuenta el contrato 1, puesto es el unico verificable en los RUP aportados.
El contrato 3 no cumple con el objeto solicitado que contemple  la construcción o adecuaciones físicas, o mantenimiento, o reparaciones de Laboratorios. Contempla como objeto el suministro e instalación del sistema HVAC (aire acondicionado y ventilación mecanica,) entendiendose que el proponente fue un subcontratista de la union temporal que realizó la construcción del laboratorio en cuestion.  
                 </t>
    </r>
    <r>
      <rPr>
        <b/>
        <sz val="10"/>
        <rFont val="Arial Narrow"/>
        <family val="2"/>
      </rPr>
      <t>SUBSANAR:</t>
    </r>
    <r>
      <rPr>
        <sz val="10"/>
        <rFont val="Arial Narrow"/>
        <family val="2"/>
      </rPr>
      <t xml:space="preserve">
Aportar documento de constitución de  union temporal,donde se verifique la participación del proponente en la construcción del laboratorio al que suministro e instaló el sistema HVAC.
Para subsanar experiencia requerida debe aportar la documentación necesaria de acuerdo a la Adenda No. 3.
Aportar el RUP de Metálicas Snaire Ltda</t>
    </r>
  </si>
  <si>
    <t>PROPUESTA No.: 2</t>
  </si>
  <si>
    <t>CONSORCIO NUEVA ERA INTEGRADO POR:
CONSTRUSAR S.A.S, PARTICIPACIÓN  40%
SOLUCIONES INSTRUMENTALES DE COLOMBIA - SICOL S.A.S,PARTICIPACIÓN 60%</t>
  </si>
  <si>
    <t>ABEL OTALORA NIÑO</t>
  </si>
  <si>
    <t>Cra.45A No.102A-41, Bogotá</t>
  </si>
  <si>
    <t>(1) 6115125
(1) 6363083</t>
  </si>
  <si>
    <t>gerencia@construsar.com
gerencia@proyectasas.com</t>
  </si>
  <si>
    <t xml:space="preserve">TRES (3) </t>
  </si>
  <si>
    <r>
      <t xml:space="preserve">
</t>
    </r>
    <r>
      <rPr>
        <sz val="10"/>
        <color rgb="FFFF0000"/>
        <rFont val="Arial Narrow"/>
        <family val="2"/>
      </rPr>
      <t/>
    </r>
  </si>
  <si>
    <t xml:space="preserve">Inscrito en el RUP del  integrantes Construsar consecutivo 86 y del integrante Sicol SAS consecutivo 23 </t>
  </si>
  <si>
    <t>RUP Construsar 179
RUP Sicol SAS 95</t>
  </si>
  <si>
    <t>93-94</t>
  </si>
  <si>
    <t>209-226</t>
  </si>
  <si>
    <t>228-233</t>
  </si>
  <si>
    <t>240-250</t>
  </si>
  <si>
    <t xml:space="preserve">Al menos uno de los contratos debe corresponder a construcción, o adecuaciones físicas, o mantenimiento, o reparaciones de LABORATORIOS con nivel de biocontención BSL - 2 o superior, en la que se cuente con barreras de contención biológica como sistemas de suministro y extracción de aire filtrado, el cual debe cumplir con estándares aceptados a nivel internacional, y haber ejecutado como mínimo las siguientes actividades: obras civiles, acabados en general, instalaciones eléctricas, instalaciones hidrosanitarias, y que acredite experiencia en las actividades relacionadas en el código 721512.
</t>
  </si>
  <si>
    <t>252-279</t>
  </si>
  <si>
    <t>265-275</t>
  </si>
  <si>
    <t>276-279</t>
  </si>
  <si>
    <t>280-300</t>
  </si>
  <si>
    <t>292-297</t>
  </si>
  <si>
    <t>298-300</t>
  </si>
  <si>
    <t xml:space="preserve">
</t>
  </si>
  <si>
    <t>301-309</t>
  </si>
  <si>
    <t>308-309</t>
  </si>
  <si>
    <t xml:space="preserve">No es posible establecer si el profesional cuenta con minimo cinco (5) años de experiencia general, dado que no se aportan las certificaciones que lo acrediten
La sumatoria de la experiencia especifica da como resultado 4 años, 4 meses, 20 dias.
Debe subsanar aportando certificaciones que acrediten el tiempo mínimo requerido de experiencia general.
</t>
  </si>
  <si>
    <t>310-333</t>
  </si>
  <si>
    <t>331-333</t>
  </si>
  <si>
    <t>No es posible establecer si el profesional cuenta con minimo ocho (8) años de experiencia general, dado que no se aportan las certificaciones que lo acrediten.
La sumatoria de la experiencia especifica da como resultado 2 años, 5 meses, 20 dias.
Debe subsanar aportando certificaciones que acrediten el tiempo mínimo requerido de experiencia general como la especifica.</t>
  </si>
  <si>
    <t>334-351</t>
  </si>
  <si>
    <t>348-351</t>
  </si>
  <si>
    <t>Ingeniero de recursos hidricos y gestion ambiental con especialización en seguridad y prevención de riesgos profesionales</t>
  </si>
  <si>
    <t xml:space="preserve">
No es posible establecer si el profesional cuenta con mínimo tres (3) años de experiencia general, dado que no se aportan las certificaciones que lo acrediten.
La sumatoria de la experiencia específica da como resultado 2 años, 2 meses, 19 días.
Debe subsanar aportando certificaciones que acrediten el tiempo mínimo requerido de experiencia general.
Debe aporta la vigencia de la matricula profesional de Ingeniero, no mayor a seis (6) meses de expedida.
</t>
  </si>
  <si>
    <t>352-368</t>
  </si>
  <si>
    <t>364-368</t>
  </si>
  <si>
    <r>
      <t xml:space="preserve">Este requirimiento solo se verificó con los RUP de dos integrantes del consorcio, el tercer integrante Metalicas Snaire Ltda no aporta RUP.
</t>
    </r>
    <r>
      <rPr>
        <b/>
        <sz val="10"/>
        <color theme="1"/>
        <rFont val="Arial Narrow"/>
        <family val="2"/>
      </rPr>
      <t xml:space="preserve">SUBSANAR:
</t>
    </r>
    <r>
      <rPr>
        <sz val="10"/>
        <color theme="1"/>
        <rFont val="Arial Narrow"/>
        <family val="2"/>
      </rPr>
      <t>Aportar RUP Metalicas Snaire Ltda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</si>
</sst>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d\-mmm\-yy;@"/>
  </numFmts>
  <fonts count="15" x14ac:knownFonts="1">
    <font>
      <sz val="11"/>
      <color theme="1"/>
      <name val="Calibri"/>
      <family val="2"/>
      <scheme val="minor"/>
    </font>
    <font>
      <b/>
      <sz val="11"/>
      <color theme="1"/>
      <name val="Calibri"/>
      <family val="2"/>
      <scheme val="minor"/>
    </font>
    <font>
      <sz val="9"/>
      <color theme="1"/>
      <name val="Arial Narrow"/>
      <family val="2"/>
    </font>
    <font>
      <sz val="10"/>
      <color theme="1"/>
      <name val="Arial Narrow"/>
      <family val="2"/>
    </font>
    <font>
      <b/>
      <sz val="10"/>
      <color theme="1"/>
      <name val="Arial Narrow"/>
      <family val="2"/>
    </font>
    <font>
      <b/>
      <sz val="9"/>
      <color theme="1"/>
      <name val="Arial Narrow"/>
      <family val="2"/>
    </font>
    <font>
      <u/>
      <sz val="11"/>
      <color theme="10"/>
      <name val="Calibri"/>
      <family val="2"/>
      <scheme val="minor"/>
    </font>
    <font>
      <sz val="9"/>
      <color indexed="81"/>
      <name val="Tahoma"/>
      <family val="2"/>
    </font>
    <font>
      <b/>
      <sz val="9"/>
      <color indexed="81"/>
      <name val="Tahoma"/>
      <family val="2"/>
    </font>
    <font>
      <i/>
      <sz val="10"/>
      <color theme="1"/>
      <name val="Arial Narrow"/>
      <family val="2"/>
    </font>
    <font>
      <sz val="10"/>
      <name val="Arial Narrow"/>
      <family val="2"/>
    </font>
    <font>
      <sz val="9"/>
      <name val="Arial Narrow"/>
      <family val="2"/>
    </font>
    <font>
      <b/>
      <sz val="10"/>
      <name val="Arial Narrow"/>
      <family val="2"/>
    </font>
    <font>
      <sz val="10"/>
      <color rgb="FFFF0000"/>
      <name val="Arial Narrow"/>
      <family val="2"/>
    </font>
    <font>
      <b/>
      <sz val="10"/>
      <color rgb="FFFF0000"/>
      <name val="Arial Narrow"/>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top/>
      <bottom style="hair">
        <color indexed="64"/>
      </bottom>
      <diagonal/>
    </border>
  </borders>
  <cellStyleXfs count="2">
    <xf numFmtId="0" fontId="0" fillId="0" borderId="0"/>
    <xf numFmtId="0" fontId="6" fillId="0" borderId="0" applyNumberFormat="0" applyFill="0" applyBorder="0" applyAlignment="0" applyProtection="0"/>
  </cellStyleXfs>
  <cellXfs count="129">
    <xf numFmtId="0" fontId="0" fillId="0" borderId="0" xfId="0"/>
    <xf numFmtId="0" fontId="5" fillId="0" borderId="1" xfId="0" applyFont="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4" fillId="0" borderId="0" xfId="0" applyFont="1"/>
    <xf numFmtId="0" fontId="4" fillId="0" borderId="1" xfId="0" applyFont="1" applyBorder="1" applyAlignment="1">
      <alignment vertical="center"/>
    </xf>
    <xf numFmtId="0" fontId="3" fillId="0" borderId="1" xfId="0" applyFont="1" applyBorder="1" applyAlignment="1">
      <alignment horizontal="center" vertical="center"/>
    </xf>
    <xf numFmtId="0" fontId="2" fillId="0" borderId="1" xfId="0" applyFont="1" applyBorder="1" applyAlignment="1">
      <alignment vertical="center"/>
    </xf>
    <xf numFmtId="164" fontId="0" fillId="0" borderId="0" xfId="0" applyNumberFormat="1"/>
    <xf numFmtId="0" fontId="0" fillId="0" borderId="0" xfId="0" applyNumberFormat="1"/>
    <xf numFmtId="0" fontId="2" fillId="0" borderId="7" xfId="0" applyFont="1" applyBorder="1" applyAlignment="1">
      <alignment horizontal="left" vertical="center"/>
    </xf>
    <xf numFmtId="0" fontId="2" fillId="0" borderId="7"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3" fontId="0" fillId="0" borderId="0" xfId="0" applyNumberFormat="1"/>
    <xf numFmtId="0" fontId="3" fillId="0" borderId="6" xfId="0" applyFont="1" applyBorder="1" applyAlignment="1">
      <alignment horizontal="center" wrapText="1"/>
    </xf>
    <xf numFmtId="0" fontId="0" fillId="0" borderId="7" xfId="0" applyBorder="1" applyAlignment="1">
      <alignment horizontal="center"/>
    </xf>
    <xf numFmtId="0" fontId="4"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7" xfId="0" applyFont="1" applyBorder="1" applyAlignment="1">
      <alignment vertical="center"/>
    </xf>
    <xf numFmtId="0" fontId="1" fillId="0" borderId="7" xfId="0" applyFont="1" applyBorder="1" applyAlignment="1">
      <alignment horizontal="center" vertical="center"/>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wrapText="1"/>
    </xf>
    <xf numFmtId="0" fontId="3" fillId="0" borderId="1" xfId="0" applyFont="1" applyBorder="1" applyAlignment="1">
      <alignment horizontal="center"/>
    </xf>
    <xf numFmtId="0" fontId="3" fillId="0" borderId="7" xfId="0" applyFont="1" applyBorder="1" applyAlignment="1">
      <alignment horizontal="center"/>
    </xf>
    <xf numFmtId="0" fontId="2" fillId="0" borderId="1" xfId="0" applyFont="1" applyBorder="1" applyAlignment="1">
      <alignment horizontal="center" vertical="center"/>
    </xf>
    <xf numFmtId="0" fontId="6" fillId="0" borderId="1" xfId="1" applyBorder="1" applyAlignment="1">
      <alignment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wrapText="1"/>
    </xf>
    <xf numFmtId="0" fontId="2" fillId="0" borderId="1" xfId="0" applyFont="1" applyBorder="1" applyAlignment="1">
      <alignment horizontal="left" vertical="center"/>
    </xf>
    <xf numFmtId="0" fontId="0" fillId="0" borderId="7" xfId="0"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left" vertical="center" wrapText="1"/>
    </xf>
    <xf numFmtId="0" fontId="1" fillId="0" borderId="7"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3" fillId="0" borderId="7" xfId="0" applyFont="1" applyBorder="1" applyAlignment="1">
      <alignment horizontal="center" wrapText="1"/>
    </xf>
    <xf numFmtId="0" fontId="1" fillId="0" borderId="0" xfId="0" applyFont="1" applyFill="1" applyBorder="1" applyAlignment="1">
      <alignment horizontal="center" vertical="center"/>
    </xf>
    <xf numFmtId="0" fontId="0" fillId="0" borderId="0" xfId="0" applyFill="1"/>
    <xf numFmtId="0" fontId="2" fillId="0" borderId="1" xfId="0" applyFont="1" applyBorder="1" applyAlignment="1">
      <alignment horizontal="center" vertical="center"/>
    </xf>
    <xf numFmtId="0" fontId="1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0" fillId="0" borderId="2" xfId="0" applyBorder="1" applyAlignment="1">
      <alignment horizontal="center"/>
    </xf>
    <xf numFmtId="0" fontId="1" fillId="0" borderId="6" xfId="0" applyFont="1" applyBorder="1" applyAlignment="1">
      <alignment horizontal="center" vertical="center"/>
    </xf>
    <xf numFmtId="0" fontId="1" fillId="0" borderId="11" xfId="0" applyFont="1" applyBorder="1" applyAlignment="1">
      <alignment horizontal="center" vertical="center"/>
    </xf>
    <xf numFmtId="0" fontId="1" fillId="0" borderId="7" xfId="0" applyFont="1" applyBorder="1" applyAlignment="1">
      <alignment horizontal="center" vertical="center"/>
    </xf>
    <xf numFmtId="0" fontId="3" fillId="0" borderId="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xf>
    <xf numFmtId="0" fontId="1" fillId="2" borderId="1" xfId="0" applyFont="1" applyFill="1" applyBorder="1" applyAlignment="1">
      <alignment horizontal="center" vertical="center"/>
    </xf>
    <xf numFmtId="0" fontId="3" fillId="0" borderId="1" xfId="0" applyFont="1" applyBorder="1" applyAlignment="1">
      <alignment horizontal="left" vertical="center" wrapText="1"/>
    </xf>
    <xf numFmtId="0" fontId="4" fillId="0" borderId="1" xfId="0" applyFont="1"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1" fillId="2" borderId="1" xfId="0" applyFont="1" applyFill="1" applyBorder="1" applyAlignment="1">
      <alignment horizontal="center" vertical="center" wrapText="1"/>
    </xf>
    <xf numFmtId="0" fontId="5" fillId="2" borderId="1" xfId="0" applyFont="1" applyFill="1" applyBorder="1" applyAlignment="1">
      <alignment horizontal="center"/>
    </xf>
    <xf numFmtId="0" fontId="1" fillId="2" borderId="1" xfId="0" applyFont="1" applyFill="1" applyBorder="1" applyAlignment="1">
      <alignment horizontal="center"/>
    </xf>
    <xf numFmtId="0" fontId="11" fillId="0" borderId="1" xfId="0" applyFont="1" applyBorder="1" applyAlignment="1">
      <alignment horizontal="center" vertical="center"/>
    </xf>
    <xf numFmtId="0" fontId="3" fillId="0" borderId="1" xfId="0" applyFont="1" applyBorder="1" applyAlignment="1">
      <alignment horizontal="left" vertical="center"/>
    </xf>
    <xf numFmtId="0" fontId="2" fillId="0" borderId="1" xfId="0" applyFont="1" applyBorder="1" applyAlignment="1">
      <alignment horizontal="center" vertical="center" wrapText="1"/>
    </xf>
    <xf numFmtId="0" fontId="2" fillId="0" borderId="3" xfId="0" applyFont="1" applyBorder="1" applyAlignment="1">
      <alignment horizontal="left" vertical="top" wrapText="1"/>
    </xf>
    <xf numFmtId="0" fontId="2" fillId="0" borderId="5" xfId="0" applyFont="1" applyBorder="1" applyAlignment="1">
      <alignment horizontal="left" vertical="top" wrapText="1"/>
    </xf>
    <xf numFmtId="0" fontId="3" fillId="0" borderId="1" xfId="0" applyFont="1" applyBorder="1" applyAlignment="1">
      <alignment horizontal="center" vertical="center"/>
    </xf>
    <xf numFmtId="0" fontId="0" fillId="0" borderId="1" xfId="0" applyBorder="1" applyAlignment="1">
      <alignment horizontal="center" vertical="center"/>
    </xf>
    <xf numFmtId="0" fontId="5" fillId="2" borderId="1" xfId="0" applyFont="1" applyFill="1" applyBorder="1" applyAlignment="1">
      <alignment horizontal="center" vertical="center"/>
    </xf>
    <xf numFmtId="0" fontId="3" fillId="0" borderId="4" xfId="0" applyFont="1" applyBorder="1" applyAlignment="1">
      <alignment horizontal="center" vertical="center"/>
    </xf>
    <xf numFmtId="0" fontId="10" fillId="0" borderId="6" xfId="0" applyFont="1" applyBorder="1" applyAlignment="1">
      <alignment horizontal="left" vertical="center" wrapText="1"/>
    </xf>
    <xf numFmtId="0" fontId="10" fillId="0" borderId="11" xfId="0" applyFont="1" applyBorder="1" applyAlignment="1">
      <alignment horizontal="left" vertical="center" wrapText="1"/>
    </xf>
    <xf numFmtId="0" fontId="10" fillId="0" borderId="7" xfId="0" applyFont="1" applyBorder="1" applyAlignment="1">
      <alignment horizontal="left" vertical="center" wrapText="1"/>
    </xf>
    <xf numFmtId="0" fontId="10" fillId="0" borderId="1" xfId="0" applyFont="1" applyBorder="1" applyAlignment="1">
      <alignment horizontal="center" vertical="center" wrapText="1"/>
    </xf>
    <xf numFmtId="0" fontId="2" fillId="0" borderId="6" xfId="0" applyFont="1" applyBorder="1" applyAlignment="1">
      <alignment horizontal="left" vertical="center" wrapText="1"/>
    </xf>
    <xf numFmtId="0" fontId="2" fillId="0" borderId="11" xfId="0" applyFont="1" applyBorder="1" applyAlignment="1">
      <alignment horizontal="left" vertical="center"/>
    </xf>
    <xf numFmtId="0" fontId="4"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14" fillId="0" borderId="1" xfId="0" applyFont="1" applyBorder="1" applyAlignment="1">
      <alignment horizontal="center" vertical="center" wrapText="1"/>
    </xf>
    <xf numFmtId="0" fontId="3" fillId="0" borderId="6" xfId="0" applyFont="1" applyBorder="1" applyAlignment="1">
      <alignment horizontal="left" vertical="center" wrapText="1"/>
    </xf>
    <xf numFmtId="0" fontId="3" fillId="0" borderId="11" xfId="0" applyFont="1" applyBorder="1" applyAlignment="1">
      <alignment horizontal="left" vertical="center" wrapText="1"/>
    </xf>
    <xf numFmtId="0" fontId="3" fillId="0" borderId="7" xfId="0" applyFont="1" applyBorder="1" applyAlignment="1">
      <alignment horizontal="left" vertical="center" wrapText="1"/>
    </xf>
    <xf numFmtId="0" fontId="2" fillId="0" borderId="3" xfId="0" applyFont="1" applyBorder="1" applyAlignment="1">
      <alignment horizontal="left" wrapText="1"/>
    </xf>
    <xf numFmtId="0" fontId="2" fillId="0" borderId="5" xfId="0" applyFont="1" applyBorder="1" applyAlignment="1">
      <alignment horizontal="left" wrapText="1"/>
    </xf>
    <xf numFmtId="0" fontId="3" fillId="0" borderId="5" xfId="0" applyFont="1" applyBorder="1" applyAlignment="1">
      <alignment horizontal="left" vertical="center"/>
    </xf>
    <xf numFmtId="0" fontId="2" fillId="0" borderId="8" xfId="0" applyFont="1" applyBorder="1" applyAlignment="1">
      <alignment horizontal="left" wrapText="1"/>
    </xf>
    <xf numFmtId="0" fontId="2" fillId="0" borderId="9" xfId="0" applyFont="1" applyBorder="1" applyAlignment="1">
      <alignment horizontal="left" wrapText="1"/>
    </xf>
    <xf numFmtId="0" fontId="3" fillId="0" borderId="9" xfId="0" applyFont="1" applyBorder="1" applyAlignment="1">
      <alignment horizontal="center" vertical="center"/>
    </xf>
    <xf numFmtId="0" fontId="0" fillId="0" borderId="6" xfId="0" applyBorder="1" applyAlignment="1">
      <alignment horizontal="center"/>
    </xf>
    <xf numFmtId="0" fontId="0" fillId="0" borderId="11" xfId="0" applyBorder="1" applyAlignment="1">
      <alignment horizontal="center"/>
    </xf>
    <xf numFmtId="0" fontId="0" fillId="0" borderId="7"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erencia@proyectasas.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gerencia@proyectasas.co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tabSelected="1" topLeftCell="A40" zoomScale="90" zoomScaleNormal="90" workbookViewId="0">
      <selection activeCell="L53" sqref="L53"/>
    </sheetView>
  </sheetViews>
  <sheetFormatPr baseColWidth="10" defaultRowHeight="15" x14ac:dyDescent="0.25"/>
  <cols>
    <col min="1" max="1" width="30.42578125" customWidth="1"/>
    <col min="2" max="2" width="17" customWidth="1"/>
    <col min="3" max="3" width="17.140625" customWidth="1"/>
    <col min="4" max="4" width="13.7109375" customWidth="1"/>
    <col min="5" max="5" width="13.28515625" customWidth="1"/>
    <col min="6" max="6" width="19.140625" customWidth="1"/>
    <col min="7" max="7" width="4.28515625" customWidth="1"/>
    <col min="8" max="8" width="12.28515625" customWidth="1"/>
    <col min="9" max="9" width="13.42578125" customWidth="1"/>
    <col min="10" max="10" width="30.28515625" customWidth="1"/>
  </cols>
  <sheetData>
    <row r="1" spans="1:10" x14ac:dyDescent="0.25">
      <c r="A1" s="86" t="s">
        <v>15</v>
      </c>
      <c r="B1" s="86"/>
      <c r="C1" s="86"/>
      <c r="D1" s="86"/>
      <c r="E1" s="86"/>
      <c r="F1" s="86"/>
      <c r="G1" s="86"/>
      <c r="H1" s="86"/>
      <c r="I1" s="86"/>
      <c r="J1" s="86"/>
    </row>
    <row r="2" spans="1:10" ht="57.75" customHeight="1" x14ac:dyDescent="0.25">
      <c r="A2" s="87" t="s">
        <v>51</v>
      </c>
      <c r="B2" s="87"/>
      <c r="C2" s="87"/>
      <c r="D2" s="87"/>
      <c r="E2" s="87"/>
      <c r="F2" s="87"/>
      <c r="G2" s="87"/>
      <c r="H2" s="87"/>
      <c r="I2" s="87"/>
      <c r="J2" s="87"/>
    </row>
    <row r="3" spans="1:10" ht="15" customHeight="1" x14ac:dyDescent="0.25">
      <c r="A3" s="88" t="s">
        <v>17</v>
      </c>
      <c r="B3" s="48" t="s">
        <v>16</v>
      </c>
      <c r="C3" s="48" t="s">
        <v>111</v>
      </c>
      <c r="D3" s="48"/>
      <c r="E3" s="48" t="s">
        <v>18</v>
      </c>
      <c r="F3" s="89" t="s">
        <v>52</v>
      </c>
      <c r="G3" s="90"/>
      <c r="H3" s="4" t="s">
        <v>19</v>
      </c>
      <c r="I3" s="4" t="s">
        <v>20</v>
      </c>
      <c r="J3" s="5" t="s">
        <v>21</v>
      </c>
    </row>
    <row r="4" spans="1:10" ht="38.25" x14ac:dyDescent="0.25">
      <c r="A4" s="88"/>
      <c r="B4" s="48"/>
      <c r="C4" s="48"/>
      <c r="D4" s="48"/>
      <c r="E4" s="48"/>
      <c r="F4" s="91"/>
      <c r="G4" s="92"/>
      <c r="H4" s="13" t="s">
        <v>112</v>
      </c>
      <c r="I4" s="6" t="s">
        <v>53</v>
      </c>
      <c r="J4" s="30" t="s">
        <v>113</v>
      </c>
    </row>
    <row r="5" spans="1:10" ht="8.25" customHeight="1" x14ac:dyDescent="0.25">
      <c r="A5" s="72"/>
      <c r="B5" s="72"/>
      <c r="C5" s="72"/>
      <c r="D5" s="72"/>
      <c r="E5" s="72"/>
      <c r="F5" s="72"/>
      <c r="G5" s="72"/>
      <c r="H5" s="72"/>
      <c r="I5" s="72"/>
      <c r="J5" s="72"/>
    </row>
    <row r="6" spans="1:10" x14ac:dyDescent="0.25">
      <c r="A6" s="93" t="s">
        <v>12</v>
      </c>
      <c r="B6" s="93"/>
      <c r="C6" s="93"/>
      <c r="D6" s="93"/>
      <c r="E6" s="93"/>
      <c r="F6" s="93"/>
      <c r="G6" s="93"/>
      <c r="H6" s="66" t="s">
        <v>2</v>
      </c>
      <c r="I6" s="66" t="s">
        <v>3</v>
      </c>
      <c r="J6" s="66" t="s">
        <v>4</v>
      </c>
    </row>
    <row r="7" spans="1:10" x14ac:dyDescent="0.25">
      <c r="A7" s="94" t="s">
        <v>0</v>
      </c>
      <c r="B7" s="95"/>
      <c r="C7" s="95"/>
      <c r="D7" s="95"/>
      <c r="E7" s="95"/>
      <c r="F7" s="51" t="s">
        <v>13</v>
      </c>
      <c r="G7" s="52"/>
      <c r="H7" s="67"/>
      <c r="I7" s="67"/>
      <c r="J7" s="67"/>
    </row>
    <row r="8" spans="1:10" x14ac:dyDescent="0.25">
      <c r="A8" s="87" t="s">
        <v>14</v>
      </c>
      <c r="B8" s="97"/>
      <c r="C8" s="97"/>
      <c r="D8" s="97"/>
      <c r="E8" s="97"/>
      <c r="F8" s="26">
        <v>721029</v>
      </c>
      <c r="G8" s="24" t="s">
        <v>33</v>
      </c>
      <c r="H8" s="73"/>
      <c r="I8" s="73" t="s">
        <v>33</v>
      </c>
      <c r="J8" s="76" t="s">
        <v>150</v>
      </c>
    </row>
    <row r="9" spans="1:10" x14ac:dyDescent="0.25">
      <c r="A9" s="97"/>
      <c r="B9" s="97"/>
      <c r="C9" s="97"/>
      <c r="D9" s="97"/>
      <c r="E9" s="97"/>
      <c r="F9" s="27">
        <v>721033</v>
      </c>
      <c r="G9" s="24" t="s">
        <v>33</v>
      </c>
      <c r="H9" s="74"/>
      <c r="I9" s="74"/>
      <c r="J9" s="77"/>
    </row>
    <row r="10" spans="1:10" x14ac:dyDescent="0.25">
      <c r="A10" s="97"/>
      <c r="B10" s="97"/>
      <c r="C10" s="97"/>
      <c r="D10" s="97"/>
      <c r="E10" s="97"/>
      <c r="F10" s="27">
        <v>721214</v>
      </c>
      <c r="G10" s="24" t="s">
        <v>33</v>
      </c>
      <c r="H10" s="74"/>
      <c r="I10" s="74"/>
      <c r="J10" s="77"/>
    </row>
    <row r="11" spans="1:10" x14ac:dyDescent="0.25">
      <c r="A11" s="97"/>
      <c r="B11" s="97"/>
      <c r="C11" s="97"/>
      <c r="D11" s="97"/>
      <c r="E11" s="97"/>
      <c r="F11" s="27">
        <v>721512</v>
      </c>
      <c r="G11" s="24" t="s">
        <v>33</v>
      </c>
      <c r="H11" s="74"/>
      <c r="I11" s="74"/>
      <c r="J11" s="77"/>
    </row>
    <row r="12" spans="1:10" x14ac:dyDescent="0.25">
      <c r="A12" s="97"/>
      <c r="B12" s="97"/>
      <c r="C12" s="97"/>
      <c r="D12" s="97"/>
      <c r="E12" s="97"/>
      <c r="F12" s="27">
        <v>811015</v>
      </c>
      <c r="G12" s="24" t="s">
        <v>33</v>
      </c>
      <c r="H12" s="75"/>
      <c r="I12" s="75"/>
      <c r="J12" s="78"/>
    </row>
    <row r="13" spans="1:10" ht="15" customHeight="1" x14ac:dyDescent="0.25">
      <c r="A13" s="63" t="s">
        <v>54</v>
      </c>
      <c r="B13" s="64"/>
      <c r="C13" s="64"/>
      <c r="D13" s="64"/>
      <c r="E13" s="64"/>
      <c r="F13" s="64"/>
      <c r="G13" s="65"/>
      <c r="H13" s="66" t="s">
        <v>2</v>
      </c>
      <c r="I13" s="66" t="s">
        <v>3</v>
      </c>
      <c r="J13" s="66" t="s">
        <v>4</v>
      </c>
    </row>
    <row r="14" spans="1:10" ht="54" customHeight="1" x14ac:dyDescent="0.25">
      <c r="A14" s="51" t="s">
        <v>0</v>
      </c>
      <c r="B14" s="52"/>
      <c r="C14" s="3" t="s">
        <v>1</v>
      </c>
      <c r="D14" s="59" t="s">
        <v>59</v>
      </c>
      <c r="E14" s="60"/>
      <c r="F14" s="59" t="s">
        <v>60</v>
      </c>
      <c r="G14" s="60"/>
      <c r="H14" s="67"/>
      <c r="I14" s="67"/>
      <c r="J14" s="67"/>
    </row>
    <row r="15" spans="1:10" ht="178.5" customHeight="1" x14ac:dyDescent="0.25">
      <c r="A15" s="53" t="s">
        <v>55</v>
      </c>
      <c r="B15" s="54"/>
      <c r="C15" s="22" t="s">
        <v>56</v>
      </c>
      <c r="D15" s="61" t="s">
        <v>67</v>
      </c>
      <c r="E15" s="62"/>
      <c r="F15" s="61">
        <v>1770.19</v>
      </c>
      <c r="G15" s="62"/>
      <c r="H15" s="73"/>
      <c r="I15" s="73" t="s">
        <v>33</v>
      </c>
      <c r="J15" s="25" t="s">
        <v>114</v>
      </c>
    </row>
    <row r="16" spans="1:10" ht="15" customHeight="1" x14ac:dyDescent="0.25">
      <c r="A16" s="51" t="s">
        <v>5</v>
      </c>
      <c r="B16" s="52"/>
      <c r="C16" s="2" t="s">
        <v>6</v>
      </c>
      <c r="D16" s="51" t="s">
        <v>7</v>
      </c>
      <c r="E16" s="52"/>
      <c r="F16" s="51" t="s">
        <v>8</v>
      </c>
      <c r="G16" s="52"/>
      <c r="H16" s="74"/>
      <c r="I16" s="74"/>
      <c r="J16" s="105" t="s">
        <v>115</v>
      </c>
    </row>
    <row r="17" spans="1:10" ht="69" customHeight="1" x14ac:dyDescent="0.25">
      <c r="A17" s="55" t="s">
        <v>65</v>
      </c>
      <c r="B17" s="56"/>
      <c r="C17" s="25" t="s">
        <v>102</v>
      </c>
      <c r="D17" s="68" t="s">
        <v>35</v>
      </c>
      <c r="E17" s="69"/>
      <c r="F17" s="68" t="s">
        <v>68</v>
      </c>
      <c r="G17" s="69"/>
      <c r="H17" s="74"/>
      <c r="I17" s="74"/>
      <c r="J17" s="106"/>
    </row>
    <row r="18" spans="1:10" ht="24.75" customHeight="1" x14ac:dyDescent="0.25">
      <c r="A18" s="55" t="s">
        <v>49</v>
      </c>
      <c r="B18" s="56"/>
      <c r="C18" s="23" t="s">
        <v>66</v>
      </c>
      <c r="D18" s="68"/>
      <c r="E18" s="69"/>
      <c r="F18" s="68"/>
      <c r="G18" s="69"/>
      <c r="H18" s="74"/>
      <c r="I18" s="74"/>
      <c r="J18" s="106"/>
    </row>
    <row r="19" spans="1:10" ht="67.5" customHeight="1" x14ac:dyDescent="0.25">
      <c r="A19" s="57" t="s">
        <v>58</v>
      </c>
      <c r="B19" s="58"/>
      <c r="C19" s="16" t="s">
        <v>62</v>
      </c>
      <c r="D19" s="68" t="s">
        <v>35</v>
      </c>
      <c r="E19" s="69"/>
      <c r="F19" s="70" t="s">
        <v>69</v>
      </c>
      <c r="G19" s="71"/>
      <c r="H19" s="74"/>
      <c r="I19" s="74"/>
      <c r="J19" s="106"/>
    </row>
    <row r="20" spans="1:10" ht="15" customHeight="1" x14ac:dyDescent="0.25">
      <c r="A20" s="79" t="s">
        <v>49</v>
      </c>
      <c r="B20" s="80"/>
      <c r="C20" s="28" t="s">
        <v>64</v>
      </c>
      <c r="D20" s="81"/>
      <c r="E20" s="82"/>
      <c r="F20" s="81"/>
      <c r="G20" s="82"/>
      <c r="H20" s="74"/>
      <c r="I20" s="74"/>
      <c r="J20" s="106"/>
    </row>
    <row r="21" spans="1:10" ht="34.5" customHeight="1" x14ac:dyDescent="0.25">
      <c r="A21" s="55" t="s">
        <v>57</v>
      </c>
      <c r="B21" s="56"/>
      <c r="C21" s="6" t="s">
        <v>36</v>
      </c>
      <c r="D21" s="68" t="s">
        <v>35</v>
      </c>
      <c r="E21" s="69"/>
      <c r="F21" s="61" t="s">
        <v>70</v>
      </c>
      <c r="G21" s="62"/>
      <c r="H21" s="74"/>
      <c r="I21" s="74"/>
      <c r="J21" s="106"/>
    </row>
    <row r="22" spans="1:10" ht="21.75" customHeight="1" x14ac:dyDescent="0.25">
      <c r="A22" s="55" t="s">
        <v>9</v>
      </c>
      <c r="B22" s="56"/>
      <c r="C22" s="12" t="s">
        <v>36</v>
      </c>
      <c r="D22" s="68" t="s">
        <v>35</v>
      </c>
      <c r="E22" s="69"/>
      <c r="F22" s="61" t="s">
        <v>36</v>
      </c>
      <c r="G22" s="62"/>
      <c r="H22" s="74"/>
      <c r="I22" s="74"/>
      <c r="J22" s="106"/>
    </row>
    <row r="23" spans="1:10" x14ac:dyDescent="0.25">
      <c r="A23" s="55" t="s">
        <v>50</v>
      </c>
      <c r="B23" s="56"/>
      <c r="C23" s="6" t="s">
        <v>63</v>
      </c>
      <c r="D23" s="68" t="s">
        <v>35</v>
      </c>
      <c r="E23" s="69"/>
      <c r="F23" s="61" t="s">
        <v>71</v>
      </c>
      <c r="G23" s="62"/>
      <c r="H23" s="74"/>
      <c r="I23" s="74"/>
      <c r="J23" s="106"/>
    </row>
    <row r="24" spans="1:10" ht="159.75" customHeight="1" x14ac:dyDescent="0.25">
      <c r="A24" s="99" t="s">
        <v>61</v>
      </c>
      <c r="B24" s="100"/>
      <c r="C24" s="61" t="s">
        <v>72</v>
      </c>
      <c r="D24" s="104"/>
      <c r="E24" s="104"/>
      <c r="F24" s="104"/>
      <c r="G24" s="62"/>
      <c r="H24" s="75"/>
      <c r="I24" s="75"/>
      <c r="J24" s="107"/>
    </row>
    <row r="25" spans="1:10" x14ac:dyDescent="0.25">
      <c r="A25" s="63" t="s">
        <v>22</v>
      </c>
      <c r="B25" s="64"/>
      <c r="C25" s="64"/>
      <c r="D25" s="64"/>
      <c r="E25" s="64"/>
      <c r="F25" s="64"/>
      <c r="G25" s="65"/>
      <c r="H25" s="66" t="s">
        <v>2</v>
      </c>
      <c r="I25" s="66" t="s">
        <v>3</v>
      </c>
      <c r="J25" s="66" t="s">
        <v>4</v>
      </c>
    </row>
    <row r="26" spans="1:10" ht="27" x14ac:dyDescent="0.25">
      <c r="A26" s="2" t="s">
        <v>0</v>
      </c>
      <c r="B26" s="2" t="s">
        <v>23</v>
      </c>
      <c r="C26" s="2" t="s">
        <v>24</v>
      </c>
      <c r="D26" s="3" t="s">
        <v>10</v>
      </c>
      <c r="E26" s="3" t="s">
        <v>11</v>
      </c>
      <c r="F26" s="103" t="s">
        <v>25</v>
      </c>
      <c r="G26" s="103"/>
      <c r="H26" s="67"/>
      <c r="I26" s="67"/>
      <c r="J26" s="67"/>
    </row>
    <row r="27" spans="1:10" ht="20.25" customHeight="1" x14ac:dyDescent="0.25">
      <c r="A27" s="49" t="s">
        <v>74</v>
      </c>
      <c r="B27" s="48" t="s">
        <v>73</v>
      </c>
      <c r="C27" s="48" t="s">
        <v>34</v>
      </c>
      <c r="D27" s="46" t="s">
        <v>48</v>
      </c>
      <c r="E27" s="47" t="s">
        <v>105</v>
      </c>
      <c r="F27" s="7" t="s">
        <v>26</v>
      </c>
      <c r="G27" s="1" t="s">
        <v>33</v>
      </c>
      <c r="H27" s="85"/>
      <c r="I27" s="83" t="s">
        <v>104</v>
      </c>
      <c r="J27" s="108" t="s">
        <v>106</v>
      </c>
    </row>
    <row r="28" spans="1:10" ht="21.75" customHeight="1" x14ac:dyDescent="0.25">
      <c r="A28" s="50"/>
      <c r="B28" s="48"/>
      <c r="C28" s="48"/>
      <c r="D28" s="46"/>
      <c r="E28" s="47"/>
      <c r="F28" s="7" t="s">
        <v>27</v>
      </c>
      <c r="G28" s="1" t="s">
        <v>33</v>
      </c>
      <c r="H28" s="85"/>
      <c r="I28" s="83"/>
      <c r="J28" s="108"/>
    </row>
    <row r="29" spans="1:10" ht="24.75" customHeight="1" x14ac:dyDescent="0.25">
      <c r="A29" s="50"/>
      <c r="B29" s="48"/>
      <c r="C29" s="48"/>
      <c r="D29" s="46"/>
      <c r="E29" s="47"/>
      <c r="F29" s="7" t="s">
        <v>43</v>
      </c>
      <c r="G29" s="1" t="s">
        <v>33</v>
      </c>
      <c r="H29" s="85"/>
      <c r="I29" s="83"/>
      <c r="J29" s="108"/>
    </row>
    <row r="30" spans="1:10" ht="20.25" customHeight="1" x14ac:dyDescent="0.25">
      <c r="A30" s="50"/>
      <c r="B30" s="48"/>
      <c r="C30" s="48"/>
      <c r="D30" s="46"/>
      <c r="E30" s="47"/>
      <c r="F30" s="7" t="s">
        <v>44</v>
      </c>
      <c r="G30" s="1"/>
      <c r="H30" s="85"/>
      <c r="I30" s="83"/>
      <c r="J30" s="108"/>
    </row>
    <row r="31" spans="1:10" ht="22.5" customHeight="1" x14ac:dyDescent="0.25">
      <c r="A31" s="50"/>
      <c r="B31" s="48"/>
      <c r="C31" s="48"/>
      <c r="D31" s="46"/>
      <c r="E31" s="47"/>
      <c r="F31" s="7" t="s">
        <v>28</v>
      </c>
      <c r="G31" s="1" t="s">
        <v>33</v>
      </c>
      <c r="H31" s="85"/>
      <c r="I31" s="83"/>
      <c r="J31" s="108"/>
    </row>
    <row r="32" spans="1:10" ht="19.5" customHeight="1" x14ac:dyDescent="0.25">
      <c r="A32" s="50"/>
      <c r="B32" s="48"/>
      <c r="C32" s="48"/>
      <c r="D32" s="46"/>
      <c r="E32" s="47"/>
      <c r="F32" s="7" t="s">
        <v>29</v>
      </c>
      <c r="G32" s="1" t="s">
        <v>33</v>
      </c>
      <c r="H32" s="85"/>
      <c r="I32" s="83"/>
      <c r="J32" s="108"/>
    </row>
    <row r="33" spans="1:10" ht="32.25" customHeight="1" x14ac:dyDescent="0.25">
      <c r="A33" s="50"/>
      <c r="B33" s="48"/>
      <c r="C33" s="48"/>
      <c r="D33" s="46"/>
      <c r="E33" s="47"/>
      <c r="F33" s="7" t="s">
        <v>30</v>
      </c>
      <c r="G33" s="1" t="s">
        <v>33</v>
      </c>
      <c r="H33" s="85"/>
      <c r="I33" s="83"/>
      <c r="J33" s="108"/>
    </row>
    <row r="34" spans="1:10" ht="51" customHeight="1" x14ac:dyDescent="0.25">
      <c r="A34" s="50"/>
      <c r="B34" s="48"/>
      <c r="C34" s="48"/>
      <c r="D34" s="46"/>
      <c r="E34" s="47"/>
      <c r="F34" s="7" t="s">
        <v>31</v>
      </c>
      <c r="G34" s="1" t="s">
        <v>33</v>
      </c>
      <c r="H34" s="85"/>
      <c r="I34" s="83"/>
      <c r="J34" s="108"/>
    </row>
    <row r="35" spans="1:10" ht="18.75" customHeight="1" x14ac:dyDescent="0.25">
      <c r="A35" s="10" t="s">
        <v>49</v>
      </c>
      <c r="B35" s="14" t="s">
        <v>77</v>
      </c>
      <c r="C35" s="18"/>
      <c r="D35" s="11" t="s">
        <v>75</v>
      </c>
      <c r="E35" s="11" t="s">
        <v>76</v>
      </c>
      <c r="F35" s="19"/>
      <c r="G35" s="20"/>
      <c r="H35" s="17"/>
      <c r="I35" s="21"/>
      <c r="J35" s="14"/>
    </row>
    <row r="36" spans="1:10" ht="18.75" customHeight="1" x14ac:dyDescent="0.25">
      <c r="A36" s="49" t="s">
        <v>79</v>
      </c>
      <c r="B36" s="48" t="s">
        <v>78</v>
      </c>
      <c r="C36" s="48" t="s">
        <v>42</v>
      </c>
      <c r="D36" s="46" t="s">
        <v>41</v>
      </c>
      <c r="E36" s="96" t="s">
        <v>41</v>
      </c>
      <c r="F36" s="7" t="s">
        <v>26</v>
      </c>
      <c r="G36" s="1" t="s">
        <v>33</v>
      </c>
      <c r="H36" s="83" t="s">
        <v>33</v>
      </c>
      <c r="I36" s="83"/>
      <c r="J36" s="84" t="s">
        <v>103</v>
      </c>
    </row>
    <row r="37" spans="1:10" ht="24.75" customHeight="1" x14ac:dyDescent="0.25">
      <c r="A37" s="50"/>
      <c r="B37" s="48"/>
      <c r="C37" s="48"/>
      <c r="D37" s="46"/>
      <c r="E37" s="96"/>
      <c r="F37" s="7" t="s">
        <v>27</v>
      </c>
      <c r="G37" s="1" t="s">
        <v>33</v>
      </c>
      <c r="H37" s="83"/>
      <c r="I37" s="83"/>
      <c r="J37" s="84"/>
    </row>
    <row r="38" spans="1:10" ht="23.25" customHeight="1" x14ac:dyDescent="0.25">
      <c r="A38" s="50"/>
      <c r="B38" s="48"/>
      <c r="C38" s="48"/>
      <c r="D38" s="46"/>
      <c r="E38" s="96"/>
      <c r="F38" s="7" t="s">
        <v>43</v>
      </c>
      <c r="G38" s="1" t="s">
        <v>33</v>
      </c>
      <c r="H38" s="83"/>
      <c r="I38" s="83"/>
      <c r="J38" s="84"/>
    </row>
    <row r="39" spans="1:10" ht="25.5" customHeight="1" x14ac:dyDescent="0.25">
      <c r="A39" s="50"/>
      <c r="B39" s="48"/>
      <c r="C39" s="48"/>
      <c r="D39" s="46"/>
      <c r="E39" s="96"/>
      <c r="F39" s="7" t="s">
        <v>44</v>
      </c>
      <c r="G39" s="1" t="s">
        <v>33</v>
      </c>
      <c r="H39" s="83"/>
      <c r="I39" s="83"/>
      <c r="J39" s="84"/>
    </row>
    <row r="40" spans="1:10" ht="24.75" customHeight="1" x14ac:dyDescent="0.25">
      <c r="A40" s="50"/>
      <c r="B40" s="48"/>
      <c r="C40" s="48"/>
      <c r="D40" s="46"/>
      <c r="E40" s="96"/>
      <c r="F40" s="7" t="s">
        <v>28</v>
      </c>
      <c r="G40" s="1" t="s">
        <v>33</v>
      </c>
      <c r="H40" s="83"/>
      <c r="I40" s="83"/>
      <c r="J40" s="84"/>
    </row>
    <row r="41" spans="1:10" ht="23.25" customHeight="1" x14ac:dyDescent="0.25">
      <c r="A41" s="50"/>
      <c r="B41" s="48"/>
      <c r="C41" s="48"/>
      <c r="D41" s="46"/>
      <c r="E41" s="96"/>
      <c r="F41" s="7" t="s">
        <v>29</v>
      </c>
      <c r="G41" s="1" t="s">
        <v>33</v>
      </c>
      <c r="H41" s="83"/>
      <c r="I41" s="83"/>
      <c r="J41" s="84"/>
    </row>
    <row r="42" spans="1:10" ht="22.5" customHeight="1" x14ac:dyDescent="0.25">
      <c r="A42" s="50"/>
      <c r="B42" s="48"/>
      <c r="C42" s="48"/>
      <c r="D42" s="46"/>
      <c r="E42" s="96"/>
      <c r="F42" s="7" t="s">
        <v>30</v>
      </c>
      <c r="G42" s="1" t="s">
        <v>33</v>
      </c>
      <c r="H42" s="83"/>
      <c r="I42" s="83"/>
      <c r="J42" s="84"/>
    </row>
    <row r="43" spans="1:10" ht="48" customHeight="1" x14ac:dyDescent="0.25">
      <c r="A43" s="50"/>
      <c r="B43" s="48"/>
      <c r="C43" s="48"/>
      <c r="D43" s="46"/>
      <c r="E43" s="96"/>
      <c r="F43" s="7" t="s">
        <v>31</v>
      </c>
      <c r="G43" s="1" t="s">
        <v>33</v>
      </c>
      <c r="H43" s="83"/>
      <c r="I43" s="83"/>
      <c r="J43" s="84"/>
    </row>
    <row r="44" spans="1:10" ht="18.75" customHeight="1" x14ac:dyDescent="0.25">
      <c r="A44" s="10" t="s">
        <v>49</v>
      </c>
      <c r="B44" s="14" t="s">
        <v>82</v>
      </c>
      <c r="C44" s="18"/>
      <c r="D44" s="11" t="s">
        <v>80</v>
      </c>
      <c r="E44" s="11" t="s">
        <v>81</v>
      </c>
      <c r="F44" s="19"/>
      <c r="G44" s="20"/>
      <c r="H44" s="17"/>
      <c r="I44" s="21"/>
      <c r="J44" s="14"/>
    </row>
    <row r="45" spans="1:10" ht="24" customHeight="1" x14ac:dyDescent="0.25">
      <c r="A45" s="49" t="s">
        <v>85</v>
      </c>
      <c r="B45" s="48" t="s">
        <v>83</v>
      </c>
      <c r="C45" s="48" t="s">
        <v>84</v>
      </c>
      <c r="D45" s="98" t="s">
        <v>40</v>
      </c>
      <c r="E45" s="46" t="s">
        <v>41</v>
      </c>
      <c r="F45" s="7" t="s">
        <v>26</v>
      </c>
      <c r="G45" s="1" t="s">
        <v>33</v>
      </c>
      <c r="H45" s="85"/>
      <c r="I45" s="83" t="s">
        <v>33</v>
      </c>
      <c r="J45" s="84" t="s">
        <v>110</v>
      </c>
    </row>
    <row r="46" spans="1:10" ht="18.75" customHeight="1" x14ac:dyDescent="0.25">
      <c r="A46" s="50"/>
      <c r="B46" s="48"/>
      <c r="C46" s="48"/>
      <c r="D46" s="98"/>
      <c r="E46" s="46"/>
      <c r="F46" s="7" t="s">
        <v>27</v>
      </c>
      <c r="G46" s="1" t="s">
        <v>33</v>
      </c>
      <c r="H46" s="85"/>
      <c r="I46" s="83"/>
      <c r="J46" s="101"/>
    </row>
    <row r="47" spans="1:10" ht="20.25" customHeight="1" x14ac:dyDescent="0.25">
      <c r="A47" s="50"/>
      <c r="B47" s="48"/>
      <c r="C47" s="48"/>
      <c r="D47" s="98"/>
      <c r="E47" s="46"/>
      <c r="F47" s="7" t="s">
        <v>43</v>
      </c>
      <c r="G47" s="1"/>
      <c r="H47" s="85"/>
      <c r="I47" s="83"/>
      <c r="J47" s="101"/>
    </row>
    <row r="48" spans="1:10" ht="19.5" customHeight="1" x14ac:dyDescent="0.25">
      <c r="A48" s="50"/>
      <c r="B48" s="48"/>
      <c r="C48" s="48"/>
      <c r="D48" s="98"/>
      <c r="E48" s="46"/>
      <c r="F48" s="7" t="s">
        <v>44</v>
      </c>
      <c r="G48" s="1" t="s">
        <v>33</v>
      </c>
      <c r="H48" s="85"/>
      <c r="I48" s="83"/>
      <c r="J48" s="101"/>
    </row>
    <row r="49" spans="1:10" ht="20.25" customHeight="1" x14ac:dyDescent="0.25">
      <c r="A49" s="50"/>
      <c r="B49" s="48"/>
      <c r="C49" s="48"/>
      <c r="D49" s="98"/>
      <c r="E49" s="46"/>
      <c r="F49" s="7" t="s">
        <v>28</v>
      </c>
      <c r="G49" s="1" t="s">
        <v>33</v>
      </c>
      <c r="H49" s="85"/>
      <c r="I49" s="83"/>
      <c r="J49" s="101"/>
    </row>
    <row r="50" spans="1:10" ht="21" customHeight="1" x14ac:dyDescent="0.25">
      <c r="A50" s="50"/>
      <c r="B50" s="48"/>
      <c r="C50" s="48"/>
      <c r="D50" s="98"/>
      <c r="E50" s="46"/>
      <c r="F50" s="7" t="s">
        <v>29</v>
      </c>
      <c r="G50" s="1" t="s">
        <v>33</v>
      </c>
      <c r="H50" s="85"/>
      <c r="I50" s="83"/>
      <c r="J50" s="101"/>
    </row>
    <row r="51" spans="1:10" ht="21.75" customHeight="1" x14ac:dyDescent="0.25">
      <c r="A51" s="50"/>
      <c r="B51" s="48"/>
      <c r="C51" s="48"/>
      <c r="D51" s="98"/>
      <c r="E51" s="46"/>
      <c r="F51" s="7" t="s">
        <v>30</v>
      </c>
      <c r="G51" s="1" t="s">
        <v>33</v>
      </c>
      <c r="H51" s="85"/>
      <c r="I51" s="83"/>
      <c r="J51" s="101"/>
    </row>
    <row r="52" spans="1:10" ht="17.25" customHeight="1" x14ac:dyDescent="0.25">
      <c r="A52" s="50"/>
      <c r="B52" s="48"/>
      <c r="C52" s="48"/>
      <c r="D52" s="98"/>
      <c r="E52" s="46"/>
      <c r="F52" s="7" t="s">
        <v>31</v>
      </c>
      <c r="G52" s="1" t="s">
        <v>33</v>
      </c>
      <c r="H52" s="85"/>
      <c r="I52" s="83"/>
      <c r="J52" s="101"/>
    </row>
    <row r="53" spans="1:10" ht="18.75" customHeight="1" x14ac:dyDescent="0.25">
      <c r="A53" s="10" t="s">
        <v>49</v>
      </c>
      <c r="B53" s="14" t="s">
        <v>87</v>
      </c>
      <c r="C53" s="18"/>
      <c r="D53" s="11"/>
      <c r="E53" s="11" t="s">
        <v>86</v>
      </c>
      <c r="F53" s="19"/>
      <c r="G53" s="20"/>
      <c r="H53" s="17"/>
      <c r="I53" s="21"/>
      <c r="J53" s="14"/>
    </row>
    <row r="54" spans="1:10" ht="21.75" customHeight="1" x14ac:dyDescent="0.25">
      <c r="A54" s="49" t="s">
        <v>88</v>
      </c>
      <c r="B54" s="48" t="s">
        <v>89</v>
      </c>
      <c r="C54" s="48" t="s">
        <v>45</v>
      </c>
      <c r="D54" s="98" t="s">
        <v>107</v>
      </c>
      <c r="E54" s="46" t="s">
        <v>41</v>
      </c>
      <c r="F54" s="7" t="s">
        <v>26</v>
      </c>
      <c r="G54" s="1" t="s">
        <v>33</v>
      </c>
      <c r="H54" s="102"/>
      <c r="I54" s="83" t="s">
        <v>33</v>
      </c>
      <c r="J54" s="84" t="s">
        <v>91</v>
      </c>
    </row>
    <row r="55" spans="1:10" ht="18.75" customHeight="1" x14ac:dyDescent="0.25">
      <c r="A55" s="50"/>
      <c r="B55" s="48"/>
      <c r="C55" s="48"/>
      <c r="D55" s="98"/>
      <c r="E55" s="46"/>
      <c r="F55" s="7" t="s">
        <v>27</v>
      </c>
      <c r="G55" s="1" t="s">
        <v>33</v>
      </c>
      <c r="H55" s="102"/>
      <c r="I55" s="83"/>
      <c r="J55" s="84"/>
    </row>
    <row r="56" spans="1:10" ht="21.75" customHeight="1" x14ac:dyDescent="0.25">
      <c r="A56" s="50"/>
      <c r="B56" s="48"/>
      <c r="C56" s="48"/>
      <c r="D56" s="98"/>
      <c r="E56" s="46"/>
      <c r="F56" s="7" t="s">
        <v>43</v>
      </c>
      <c r="G56" s="1"/>
      <c r="H56" s="102"/>
      <c r="I56" s="83"/>
      <c r="J56" s="84"/>
    </row>
    <row r="57" spans="1:10" ht="22.5" customHeight="1" x14ac:dyDescent="0.25">
      <c r="A57" s="50"/>
      <c r="B57" s="48"/>
      <c r="C57" s="48"/>
      <c r="D57" s="98"/>
      <c r="E57" s="46"/>
      <c r="F57" s="7" t="s">
        <v>44</v>
      </c>
      <c r="G57" s="1" t="s">
        <v>33</v>
      </c>
      <c r="H57" s="102"/>
      <c r="I57" s="83"/>
      <c r="J57" s="84"/>
    </row>
    <row r="58" spans="1:10" ht="20.25" customHeight="1" x14ac:dyDescent="0.25">
      <c r="A58" s="50"/>
      <c r="B58" s="48"/>
      <c r="C58" s="48"/>
      <c r="D58" s="98"/>
      <c r="E58" s="46"/>
      <c r="F58" s="7" t="s">
        <v>28</v>
      </c>
      <c r="G58" s="1" t="s">
        <v>33</v>
      </c>
      <c r="H58" s="102"/>
      <c r="I58" s="83"/>
      <c r="J58" s="84"/>
    </row>
    <row r="59" spans="1:10" ht="18.75" customHeight="1" x14ac:dyDescent="0.25">
      <c r="A59" s="50"/>
      <c r="B59" s="48"/>
      <c r="C59" s="48"/>
      <c r="D59" s="98"/>
      <c r="E59" s="46"/>
      <c r="F59" s="7" t="s">
        <v>29</v>
      </c>
      <c r="G59" s="1" t="s">
        <v>33</v>
      </c>
      <c r="H59" s="102"/>
      <c r="I59" s="83"/>
      <c r="J59" s="84"/>
    </row>
    <row r="60" spans="1:10" ht="16.5" customHeight="1" x14ac:dyDescent="0.25">
      <c r="A60" s="50"/>
      <c r="B60" s="48"/>
      <c r="C60" s="48"/>
      <c r="D60" s="98"/>
      <c r="E60" s="46"/>
      <c r="F60" s="7" t="s">
        <v>30</v>
      </c>
      <c r="G60" s="1" t="s">
        <v>33</v>
      </c>
      <c r="H60" s="102"/>
      <c r="I60" s="83"/>
      <c r="J60" s="84"/>
    </row>
    <row r="61" spans="1:10" ht="29.25" customHeight="1" x14ac:dyDescent="0.25">
      <c r="A61" s="50"/>
      <c r="B61" s="48"/>
      <c r="C61" s="48"/>
      <c r="D61" s="98"/>
      <c r="E61" s="46"/>
      <c r="F61" s="7" t="s">
        <v>31</v>
      </c>
      <c r="G61" s="1" t="s">
        <v>33</v>
      </c>
      <c r="H61" s="102"/>
      <c r="I61" s="83"/>
      <c r="J61" s="84"/>
    </row>
    <row r="62" spans="1:10" ht="18.75" customHeight="1" x14ac:dyDescent="0.25">
      <c r="A62" s="10" t="s">
        <v>49</v>
      </c>
      <c r="B62" s="14" t="s">
        <v>93</v>
      </c>
      <c r="C62" s="18"/>
      <c r="D62" s="11"/>
      <c r="E62" s="11" t="s">
        <v>90</v>
      </c>
      <c r="F62" s="19"/>
      <c r="G62" s="20"/>
      <c r="H62" s="17"/>
      <c r="I62" s="21"/>
      <c r="J62" s="14"/>
    </row>
    <row r="63" spans="1:10" ht="19.5" customHeight="1" x14ac:dyDescent="0.25">
      <c r="A63" s="49" t="s">
        <v>94</v>
      </c>
      <c r="B63" s="48" t="s">
        <v>92</v>
      </c>
      <c r="C63" s="48" t="s">
        <v>46</v>
      </c>
      <c r="D63" s="98" t="s">
        <v>41</v>
      </c>
      <c r="E63" s="46" t="s">
        <v>48</v>
      </c>
      <c r="F63" s="7" t="s">
        <v>26</v>
      </c>
      <c r="G63" s="1" t="s">
        <v>33</v>
      </c>
      <c r="H63" s="83" t="s">
        <v>33</v>
      </c>
      <c r="I63" s="83"/>
      <c r="J63" s="84"/>
    </row>
    <row r="64" spans="1:10" ht="20.25" customHeight="1" x14ac:dyDescent="0.25">
      <c r="A64" s="50"/>
      <c r="B64" s="48"/>
      <c r="C64" s="48"/>
      <c r="D64" s="98"/>
      <c r="E64" s="46"/>
      <c r="F64" s="7" t="s">
        <v>27</v>
      </c>
      <c r="G64" s="1" t="s">
        <v>33</v>
      </c>
      <c r="H64" s="83"/>
      <c r="I64" s="83"/>
      <c r="J64" s="84"/>
    </row>
    <row r="65" spans="1:10" ht="17.25" customHeight="1" x14ac:dyDescent="0.25">
      <c r="A65" s="50"/>
      <c r="B65" s="48"/>
      <c r="C65" s="48"/>
      <c r="D65" s="98"/>
      <c r="E65" s="46"/>
      <c r="F65" s="7" t="s">
        <v>43</v>
      </c>
      <c r="G65" s="1" t="s">
        <v>33</v>
      </c>
      <c r="H65" s="83"/>
      <c r="I65" s="83"/>
      <c r="J65" s="84"/>
    </row>
    <row r="66" spans="1:10" ht="27" customHeight="1" x14ac:dyDescent="0.25">
      <c r="A66" s="50"/>
      <c r="B66" s="48"/>
      <c r="C66" s="48"/>
      <c r="D66" s="98"/>
      <c r="E66" s="46"/>
      <c r="F66" s="7" t="s">
        <v>44</v>
      </c>
      <c r="G66" s="1" t="s">
        <v>33</v>
      </c>
      <c r="H66" s="83"/>
      <c r="I66" s="83"/>
      <c r="J66" s="84"/>
    </row>
    <row r="67" spans="1:10" ht="23.25" customHeight="1" x14ac:dyDescent="0.25">
      <c r="A67" s="50"/>
      <c r="B67" s="48"/>
      <c r="C67" s="48"/>
      <c r="D67" s="98"/>
      <c r="E67" s="46"/>
      <c r="F67" s="7" t="s">
        <v>28</v>
      </c>
      <c r="G67" s="1" t="s">
        <v>33</v>
      </c>
      <c r="H67" s="83"/>
      <c r="I67" s="83"/>
      <c r="J67" s="84"/>
    </row>
    <row r="68" spans="1:10" ht="21.75" customHeight="1" x14ac:dyDescent="0.25">
      <c r="A68" s="50"/>
      <c r="B68" s="48"/>
      <c r="C68" s="48"/>
      <c r="D68" s="98"/>
      <c r="E68" s="46"/>
      <c r="F68" s="7" t="s">
        <v>29</v>
      </c>
      <c r="G68" s="1" t="s">
        <v>33</v>
      </c>
      <c r="H68" s="83"/>
      <c r="I68" s="83"/>
      <c r="J68" s="84"/>
    </row>
    <row r="69" spans="1:10" ht="20.25" customHeight="1" x14ac:dyDescent="0.25">
      <c r="A69" s="50"/>
      <c r="B69" s="48"/>
      <c r="C69" s="48"/>
      <c r="D69" s="98"/>
      <c r="E69" s="46"/>
      <c r="F69" s="7" t="s">
        <v>30</v>
      </c>
      <c r="G69" s="1" t="s">
        <v>33</v>
      </c>
      <c r="H69" s="83"/>
      <c r="I69" s="83"/>
      <c r="J69" s="84"/>
    </row>
    <row r="70" spans="1:10" ht="22.5" customHeight="1" x14ac:dyDescent="0.25">
      <c r="A70" s="50"/>
      <c r="B70" s="48"/>
      <c r="C70" s="48"/>
      <c r="D70" s="98"/>
      <c r="E70" s="46"/>
      <c r="F70" s="7" t="s">
        <v>31</v>
      </c>
      <c r="G70" s="1" t="s">
        <v>33</v>
      </c>
      <c r="H70" s="83"/>
      <c r="I70" s="83"/>
      <c r="J70" s="84"/>
    </row>
    <row r="71" spans="1:10" ht="18.75" customHeight="1" x14ac:dyDescent="0.25">
      <c r="A71" s="10" t="s">
        <v>49</v>
      </c>
      <c r="B71" s="14" t="s">
        <v>96</v>
      </c>
      <c r="C71" s="18"/>
      <c r="D71" s="11" t="s">
        <v>95</v>
      </c>
      <c r="E71" s="11" t="s">
        <v>95</v>
      </c>
      <c r="F71" s="19"/>
      <c r="G71" s="20"/>
      <c r="H71" s="17"/>
      <c r="I71" s="21"/>
      <c r="J71" s="14"/>
    </row>
    <row r="72" spans="1:10" ht="25.5" customHeight="1" x14ac:dyDescent="0.25">
      <c r="A72" s="109" t="s">
        <v>97</v>
      </c>
      <c r="B72" s="111" t="s">
        <v>98</v>
      </c>
      <c r="C72" s="48" t="s">
        <v>99</v>
      </c>
      <c r="D72" s="112" t="s">
        <v>107</v>
      </c>
      <c r="E72" s="114" t="s">
        <v>48</v>
      </c>
      <c r="F72" s="7" t="s">
        <v>26</v>
      </c>
      <c r="G72" s="1" t="s">
        <v>33</v>
      </c>
      <c r="H72" s="102"/>
      <c r="I72" s="83" t="s">
        <v>33</v>
      </c>
      <c r="J72" s="84" t="s">
        <v>109</v>
      </c>
    </row>
    <row r="73" spans="1:10" ht="26.25" customHeight="1" x14ac:dyDescent="0.25">
      <c r="A73" s="110"/>
      <c r="B73" s="111"/>
      <c r="C73" s="48"/>
      <c r="D73" s="113"/>
      <c r="E73" s="115"/>
      <c r="F73" s="7" t="s">
        <v>27</v>
      </c>
      <c r="G73" s="1" t="s">
        <v>33</v>
      </c>
      <c r="H73" s="102"/>
      <c r="I73" s="83"/>
      <c r="J73" s="84"/>
    </row>
    <row r="74" spans="1:10" ht="23.25" customHeight="1" x14ac:dyDescent="0.25">
      <c r="A74" s="110"/>
      <c r="B74" s="111"/>
      <c r="C74" s="48"/>
      <c r="D74" s="113"/>
      <c r="E74" s="115"/>
      <c r="F74" s="7" t="s">
        <v>43</v>
      </c>
      <c r="G74" s="1"/>
      <c r="H74" s="102"/>
      <c r="I74" s="83"/>
      <c r="J74" s="84"/>
    </row>
    <row r="75" spans="1:10" ht="21.75" customHeight="1" x14ac:dyDescent="0.25">
      <c r="A75" s="110"/>
      <c r="B75" s="111"/>
      <c r="C75" s="48"/>
      <c r="D75" s="113"/>
      <c r="E75" s="115"/>
      <c r="F75" s="7" t="s">
        <v>44</v>
      </c>
      <c r="G75" s="1" t="s">
        <v>33</v>
      </c>
      <c r="H75" s="102"/>
      <c r="I75" s="83"/>
      <c r="J75" s="84"/>
    </row>
    <row r="76" spans="1:10" ht="21" customHeight="1" x14ac:dyDescent="0.25">
      <c r="A76" s="110"/>
      <c r="B76" s="111"/>
      <c r="C76" s="48"/>
      <c r="D76" s="113"/>
      <c r="E76" s="115"/>
      <c r="F76" s="7" t="s">
        <v>28</v>
      </c>
      <c r="G76" s="1" t="s">
        <v>33</v>
      </c>
      <c r="H76" s="102"/>
      <c r="I76" s="83"/>
      <c r="J76" s="84"/>
    </row>
    <row r="77" spans="1:10" ht="21.75" customHeight="1" x14ac:dyDescent="0.25">
      <c r="A77" s="110"/>
      <c r="B77" s="111"/>
      <c r="C77" s="48"/>
      <c r="D77" s="113"/>
      <c r="E77" s="115"/>
      <c r="F77" s="7" t="s">
        <v>29</v>
      </c>
      <c r="G77" s="1" t="s">
        <v>35</v>
      </c>
      <c r="H77" s="102"/>
      <c r="I77" s="83"/>
      <c r="J77" s="84"/>
    </row>
    <row r="78" spans="1:10" ht="18" customHeight="1" x14ac:dyDescent="0.25">
      <c r="A78" s="110"/>
      <c r="B78" s="111"/>
      <c r="C78" s="48"/>
      <c r="D78" s="113"/>
      <c r="E78" s="115"/>
      <c r="F78" s="7" t="s">
        <v>47</v>
      </c>
      <c r="G78" s="1" t="s">
        <v>33</v>
      </c>
      <c r="H78" s="102"/>
      <c r="I78" s="83"/>
      <c r="J78" s="84"/>
    </row>
    <row r="79" spans="1:10" ht="21" customHeight="1" x14ac:dyDescent="0.25">
      <c r="A79" s="110"/>
      <c r="B79" s="111"/>
      <c r="C79" s="48"/>
      <c r="D79" s="113"/>
      <c r="E79" s="115"/>
      <c r="F79" s="7" t="s">
        <v>30</v>
      </c>
      <c r="G79" s="1" t="s">
        <v>35</v>
      </c>
      <c r="H79" s="102"/>
      <c r="I79" s="83"/>
      <c r="J79" s="84"/>
    </row>
    <row r="80" spans="1:10" ht="18.75" customHeight="1" x14ac:dyDescent="0.25">
      <c r="A80" s="110"/>
      <c r="B80" s="111"/>
      <c r="C80" s="48"/>
      <c r="D80" s="113"/>
      <c r="E80" s="115"/>
      <c r="F80" s="7" t="s">
        <v>31</v>
      </c>
      <c r="G80" s="1" t="s">
        <v>33</v>
      </c>
      <c r="H80" s="102"/>
      <c r="I80" s="83"/>
      <c r="J80" s="84"/>
    </row>
    <row r="81" spans="1:10" ht="18.75" customHeight="1" x14ac:dyDescent="0.25">
      <c r="A81" s="10" t="s">
        <v>49</v>
      </c>
      <c r="B81" s="14" t="s">
        <v>101</v>
      </c>
      <c r="C81" s="18"/>
      <c r="D81" s="29"/>
      <c r="E81" s="29" t="s">
        <v>100</v>
      </c>
      <c r="F81" s="19"/>
      <c r="G81" s="20"/>
      <c r="H81" s="17"/>
      <c r="I81" s="21"/>
      <c r="J81" s="14"/>
    </row>
    <row r="83" spans="1:10" x14ac:dyDescent="0.25">
      <c r="A83" s="86" t="s">
        <v>32</v>
      </c>
      <c r="B83" s="86"/>
      <c r="C83" s="86"/>
      <c r="D83" s="86"/>
      <c r="E83" s="86"/>
      <c r="F83" s="86"/>
      <c r="G83" s="86"/>
      <c r="H83" s="86" t="s">
        <v>108</v>
      </c>
      <c r="I83" s="86"/>
      <c r="J83" s="86"/>
    </row>
  </sheetData>
  <sheetProtection algorithmName="SHA-512" hashValue="auKkWbx65G3ig4g2/aCG/gLx5wjPpBPDZu+qPECK/sb2lyz+MRUglez80lNnFP+Ull5QYltVnA2domlzQjIcXQ==" saltValue="EKmhQTJiV9hJflkehAo5jw==" spinCount="100000" sheet="1" objects="1" scenarios="1"/>
  <mergeCells count="112">
    <mergeCell ref="A83:G83"/>
    <mergeCell ref="H83:J83"/>
    <mergeCell ref="C24:G24"/>
    <mergeCell ref="H15:H24"/>
    <mergeCell ref="I15:I24"/>
    <mergeCell ref="A18:B18"/>
    <mergeCell ref="F18:G18"/>
    <mergeCell ref="D18:E18"/>
    <mergeCell ref="J16:J24"/>
    <mergeCell ref="A45:A52"/>
    <mergeCell ref="B45:B52"/>
    <mergeCell ref="C45:C52"/>
    <mergeCell ref="D45:D52"/>
    <mergeCell ref="J27:J34"/>
    <mergeCell ref="I63:I70"/>
    <mergeCell ref="J63:J70"/>
    <mergeCell ref="H72:H80"/>
    <mergeCell ref="I72:I80"/>
    <mergeCell ref="J72:J80"/>
    <mergeCell ref="H63:H70"/>
    <mergeCell ref="A72:A80"/>
    <mergeCell ref="B72:B80"/>
    <mergeCell ref="D72:D80"/>
    <mergeCell ref="E72:E80"/>
    <mergeCell ref="A63:A70"/>
    <mergeCell ref="B63:B70"/>
    <mergeCell ref="C63:C70"/>
    <mergeCell ref="D63:D70"/>
    <mergeCell ref="E63:E70"/>
    <mergeCell ref="C72:C80"/>
    <mergeCell ref="I13:I14"/>
    <mergeCell ref="J13:J14"/>
    <mergeCell ref="D21:E21"/>
    <mergeCell ref="F21:G21"/>
    <mergeCell ref="D23:E23"/>
    <mergeCell ref="A24:B24"/>
    <mergeCell ref="I45:I52"/>
    <mergeCell ref="J45:J52"/>
    <mergeCell ref="H54:H61"/>
    <mergeCell ref="I54:I61"/>
    <mergeCell ref="J54:J61"/>
    <mergeCell ref="F26:G26"/>
    <mergeCell ref="A54:A61"/>
    <mergeCell ref="B54:B61"/>
    <mergeCell ref="C54:C61"/>
    <mergeCell ref="D54:D61"/>
    <mergeCell ref="E54:E61"/>
    <mergeCell ref="H36:H43"/>
    <mergeCell ref="I36:I43"/>
    <mergeCell ref="J36:J43"/>
    <mergeCell ref="E45:E52"/>
    <mergeCell ref="H45:H52"/>
    <mergeCell ref="H27:H34"/>
    <mergeCell ref="I27:I34"/>
    <mergeCell ref="A1:J1"/>
    <mergeCell ref="A2:J2"/>
    <mergeCell ref="B3:B4"/>
    <mergeCell ref="C3:D4"/>
    <mergeCell ref="A3:A4"/>
    <mergeCell ref="E3:E4"/>
    <mergeCell ref="F3:G4"/>
    <mergeCell ref="A6:G6"/>
    <mergeCell ref="H6:H7"/>
    <mergeCell ref="I6:I7"/>
    <mergeCell ref="J6:J7"/>
    <mergeCell ref="A7:E7"/>
    <mergeCell ref="A36:A43"/>
    <mergeCell ref="B36:B43"/>
    <mergeCell ref="C36:C43"/>
    <mergeCell ref="D36:D43"/>
    <mergeCell ref="E36:E43"/>
    <mergeCell ref="A8:E12"/>
    <mergeCell ref="A5:J5"/>
    <mergeCell ref="F7:G7"/>
    <mergeCell ref="H8:H12"/>
    <mergeCell ref="I8:I12"/>
    <mergeCell ref="J8:J12"/>
    <mergeCell ref="A20:B20"/>
    <mergeCell ref="D17:E17"/>
    <mergeCell ref="D19:E19"/>
    <mergeCell ref="D20:E20"/>
    <mergeCell ref="F20:G20"/>
    <mergeCell ref="H13:H14"/>
    <mergeCell ref="F16:G16"/>
    <mergeCell ref="F15:G15"/>
    <mergeCell ref="H25:H26"/>
    <mergeCell ref="I25:I26"/>
    <mergeCell ref="J25:J26"/>
    <mergeCell ref="A16:B16"/>
    <mergeCell ref="D22:E22"/>
    <mergeCell ref="A13:G13"/>
    <mergeCell ref="F17:G17"/>
    <mergeCell ref="F19:G19"/>
    <mergeCell ref="F23:G23"/>
    <mergeCell ref="F14:G14"/>
    <mergeCell ref="F22:G22"/>
    <mergeCell ref="D27:D34"/>
    <mergeCell ref="E27:E34"/>
    <mergeCell ref="C27:C34"/>
    <mergeCell ref="B27:B34"/>
    <mergeCell ref="A27:A34"/>
    <mergeCell ref="A14:B14"/>
    <mergeCell ref="A15:B15"/>
    <mergeCell ref="A17:B17"/>
    <mergeCell ref="A19:B19"/>
    <mergeCell ref="A21:B21"/>
    <mergeCell ref="A23:B23"/>
    <mergeCell ref="A22:B22"/>
    <mergeCell ref="D14:E14"/>
    <mergeCell ref="D15:E15"/>
    <mergeCell ref="D16:E16"/>
    <mergeCell ref="A25:G25"/>
  </mergeCells>
  <hyperlinks>
    <hyperlink ref="J4" r:id="rId1" display="gerencia@proyectasas.com"/>
  </hyperlinks>
  <pageMargins left="1.299212598425197" right="0.70866141732283472" top="0.74803149606299213" bottom="0.74803149606299213" header="0.31496062992125984" footer="0.31496062992125984"/>
  <pageSetup paperSize="5" scale="93" fitToHeight="6"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4"/>
  <sheetViews>
    <sheetView zoomScaleNormal="100" workbookViewId="0">
      <selection activeCell="M15" sqref="M15"/>
    </sheetView>
  </sheetViews>
  <sheetFormatPr baseColWidth="10" defaultRowHeight="15" x14ac:dyDescent="0.25"/>
  <cols>
    <col min="1" max="1" width="30.42578125" customWidth="1"/>
    <col min="2" max="2" width="17" customWidth="1"/>
    <col min="3" max="3" width="17.140625" customWidth="1"/>
    <col min="4" max="4" width="13.7109375" customWidth="1"/>
    <col min="5" max="5" width="13.28515625" customWidth="1"/>
    <col min="6" max="6" width="19.140625" customWidth="1"/>
    <col min="7" max="7" width="4.28515625" customWidth="1"/>
    <col min="8" max="8" width="12.28515625" customWidth="1"/>
    <col min="9" max="9" width="13.42578125" customWidth="1"/>
    <col min="10" max="10" width="27" customWidth="1"/>
  </cols>
  <sheetData>
    <row r="1" spans="1:10" x14ac:dyDescent="0.25">
      <c r="A1" s="86" t="s">
        <v>15</v>
      </c>
      <c r="B1" s="86"/>
      <c r="C1" s="86"/>
      <c r="D1" s="86"/>
      <c r="E1" s="86"/>
      <c r="F1" s="86"/>
      <c r="G1" s="86"/>
      <c r="H1" s="86"/>
      <c r="I1" s="86"/>
      <c r="J1" s="86"/>
    </row>
    <row r="2" spans="1:10" ht="57.75" customHeight="1" x14ac:dyDescent="0.25">
      <c r="A2" s="87" t="s">
        <v>51</v>
      </c>
      <c r="B2" s="87"/>
      <c r="C2" s="87"/>
      <c r="D2" s="87"/>
      <c r="E2" s="87"/>
      <c r="F2" s="87"/>
      <c r="G2" s="87"/>
      <c r="H2" s="87"/>
      <c r="I2" s="87"/>
      <c r="J2" s="87"/>
    </row>
    <row r="3" spans="1:10" ht="15" customHeight="1" x14ac:dyDescent="0.25">
      <c r="A3" s="88" t="s">
        <v>116</v>
      </c>
      <c r="B3" s="48" t="s">
        <v>16</v>
      </c>
      <c r="C3" s="48" t="s">
        <v>117</v>
      </c>
      <c r="D3" s="48"/>
      <c r="E3" s="48" t="s">
        <v>18</v>
      </c>
      <c r="F3" s="89" t="s">
        <v>118</v>
      </c>
      <c r="G3" s="90"/>
      <c r="H3" s="4" t="s">
        <v>19</v>
      </c>
      <c r="I3" s="4" t="s">
        <v>20</v>
      </c>
      <c r="J3" s="5" t="s">
        <v>21</v>
      </c>
    </row>
    <row r="4" spans="1:10" ht="75.75" customHeight="1" x14ac:dyDescent="0.25">
      <c r="A4" s="88"/>
      <c r="B4" s="48"/>
      <c r="C4" s="48"/>
      <c r="D4" s="48"/>
      <c r="E4" s="48"/>
      <c r="F4" s="91"/>
      <c r="G4" s="92"/>
      <c r="H4" s="39" t="s">
        <v>119</v>
      </c>
      <c r="I4" s="39" t="s">
        <v>120</v>
      </c>
      <c r="J4" s="30" t="s">
        <v>121</v>
      </c>
    </row>
    <row r="5" spans="1:10" ht="8.25" customHeight="1" x14ac:dyDescent="0.25">
      <c r="A5" s="72"/>
      <c r="B5" s="72"/>
      <c r="C5" s="72"/>
      <c r="D5" s="72"/>
      <c r="E5" s="72"/>
      <c r="F5" s="72"/>
      <c r="G5" s="72"/>
      <c r="H5" s="72"/>
      <c r="I5" s="72"/>
      <c r="J5" s="72"/>
    </row>
    <row r="6" spans="1:10" x14ac:dyDescent="0.25">
      <c r="A6" s="93" t="s">
        <v>12</v>
      </c>
      <c r="B6" s="93"/>
      <c r="C6" s="93"/>
      <c r="D6" s="93"/>
      <c r="E6" s="93"/>
      <c r="F6" s="93"/>
      <c r="G6" s="93"/>
      <c r="H6" s="66" t="s">
        <v>2</v>
      </c>
      <c r="I6" s="66" t="s">
        <v>3</v>
      </c>
      <c r="J6" s="66" t="s">
        <v>4</v>
      </c>
    </row>
    <row r="7" spans="1:10" x14ac:dyDescent="0.25">
      <c r="A7" s="94" t="s">
        <v>0</v>
      </c>
      <c r="B7" s="95"/>
      <c r="C7" s="95"/>
      <c r="D7" s="95"/>
      <c r="E7" s="95"/>
      <c r="F7" s="51" t="s">
        <v>13</v>
      </c>
      <c r="G7" s="52"/>
      <c r="H7" s="67"/>
      <c r="I7" s="67"/>
      <c r="J7" s="67"/>
    </row>
    <row r="8" spans="1:10" x14ac:dyDescent="0.25">
      <c r="A8" s="87" t="s">
        <v>14</v>
      </c>
      <c r="B8" s="97"/>
      <c r="C8" s="97"/>
      <c r="D8" s="97"/>
      <c r="E8" s="97"/>
      <c r="F8" s="26">
        <v>721029</v>
      </c>
      <c r="G8" s="32" t="s">
        <v>33</v>
      </c>
      <c r="H8" s="73" t="s">
        <v>33</v>
      </c>
      <c r="I8" s="126"/>
      <c r="J8" s="76"/>
    </row>
    <row r="9" spans="1:10" x14ac:dyDescent="0.25">
      <c r="A9" s="97"/>
      <c r="B9" s="97"/>
      <c r="C9" s="97"/>
      <c r="D9" s="97"/>
      <c r="E9" s="97"/>
      <c r="F9" s="27">
        <v>721033</v>
      </c>
      <c r="G9" s="32" t="s">
        <v>33</v>
      </c>
      <c r="H9" s="74"/>
      <c r="I9" s="127"/>
      <c r="J9" s="77"/>
    </row>
    <row r="10" spans="1:10" x14ac:dyDescent="0.25">
      <c r="A10" s="97"/>
      <c r="B10" s="97"/>
      <c r="C10" s="97"/>
      <c r="D10" s="97"/>
      <c r="E10" s="97"/>
      <c r="F10" s="27">
        <v>721214</v>
      </c>
      <c r="G10" s="32" t="s">
        <v>33</v>
      </c>
      <c r="H10" s="74"/>
      <c r="I10" s="127"/>
      <c r="J10" s="77"/>
    </row>
    <row r="11" spans="1:10" x14ac:dyDescent="0.25">
      <c r="A11" s="97"/>
      <c r="B11" s="97"/>
      <c r="C11" s="97"/>
      <c r="D11" s="97"/>
      <c r="E11" s="97"/>
      <c r="F11" s="27">
        <v>721512</v>
      </c>
      <c r="G11" s="32" t="s">
        <v>33</v>
      </c>
      <c r="H11" s="74"/>
      <c r="I11" s="127"/>
      <c r="J11" s="77"/>
    </row>
    <row r="12" spans="1:10" x14ac:dyDescent="0.25">
      <c r="A12" s="97"/>
      <c r="B12" s="97"/>
      <c r="C12" s="97"/>
      <c r="D12" s="97"/>
      <c r="E12" s="97"/>
      <c r="F12" s="27">
        <v>811015</v>
      </c>
      <c r="G12" s="32" t="s">
        <v>33</v>
      </c>
      <c r="H12" s="75"/>
      <c r="I12" s="128"/>
      <c r="J12" s="78"/>
    </row>
    <row r="13" spans="1:10" ht="15" customHeight="1" x14ac:dyDescent="0.25">
      <c r="A13" s="63" t="s">
        <v>54</v>
      </c>
      <c r="B13" s="64"/>
      <c r="C13" s="64"/>
      <c r="D13" s="64"/>
      <c r="E13" s="64"/>
      <c r="F13" s="64"/>
      <c r="G13" s="65"/>
      <c r="H13" s="66" t="s">
        <v>2</v>
      </c>
      <c r="I13" s="66" t="s">
        <v>3</v>
      </c>
      <c r="J13" s="66" t="s">
        <v>4</v>
      </c>
    </row>
    <row r="14" spans="1:10" ht="54" customHeight="1" x14ac:dyDescent="0.25">
      <c r="A14" s="51" t="s">
        <v>0</v>
      </c>
      <c r="B14" s="52"/>
      <c r="C14" s="42" t="s">
        <v>1</v>
      </c>
      <c r="D14" s="59" t="s">
        <v>59</v>
      </c>
      <c r="E14" s="60"/>
      <c r="F14" s="59" t="s">
        <v>60</v>
      </c>
      <c r="G14" s="60"/>
      <c r="H14" s="67"/>
      <c r="I14" s="67"/>
      <c r="J14" s="67"/>
    </row>
    <row r="15" spans="1:10" ht="95.25" customHeight="1" x14ac:dyDescent="0.25">
      <c r="A15" s="53" t="s">
        <v>55</v>
      </c>
      <c r="B15" s="54"/>
      <c r="C15" s="39" t="s">
        <v>122</v>
      </c>
      <c r="D15" s="61">
        <f>2185.04+1039.43</f>
        <v>3224.4700000000003</v>
      </c>
      <c r="E15" s="62"/>
      <c r="F15" s="61">
        <f>1703.02+5216.17+15753.33</f>
        <v>22672.52</v>
      </c>
      <c r="G15" s="62"/>
      <c r="H15" s="73" t="s">
        <v>33</v>
      </c>
      <c r="I15" s="73"/>
      <c r="J15" s="37"/>
    </row>
    <row r="16" spans="1:10" ht="15" customHeight="1" x14ac:dyDescent="0.25">
      <c r="A16" s="51" t="s">
        <v>5</v>
      </c>
      <c r="B16" s="52"/>
      <c r="C16" s="41" t="s">
        <v>6</v>
      </c>
      <c r="D16" s="51" t="s">
        <v>7</v>
      </c>
      <c r="E16" s="52"/>
      <c r="F16" s="51" t="s">
        <v>8</v>
      </c>
      <c r="G16" s="52"/>
      <c r="H16" s="74"/>
      <c r="I16" s="74"/>
      <c r="J16" s="117" t="s">
        <v>123</v>
      </c>
    </row>
    <row r="17" spans="1:10" ht="51" customHeight="1" x14ac:dyDescent="0.25">
      <c r="A17" s="120" t="s">
        <v>65</v>
      </c>
      <c r="B17" s="121"/>
      <c r="C17" s="39" t="s">
        <v>36</v>
      </c>
      <c r="D17" s="68" t="s">
        <v>36</v>
      </c>
      <c r="E17" s="69"/>
      <c r="F17" s="53" t="s">
        <v>124</v>
      </c>
      <c r="G17" s="122"/>
      <c r="H17" s="74"/>
      <c r="I17" s="74"/>
      <c r="J17" s="118"/>
    </row>
    <row r="18" spans="1:10" ht="30.75" customHeight="1" x14ac:dyDescent="0.25">
      <c r="A18" s="55" t="s">
        <v>49</v>
      </c>
      <c r="B18" s="56"/>
      <c r="C18" s="35">
        <v>138</v>
      </c>
      <c r="D18" s="68">
        <v>93</v>
      </c>
      <c r="E18" s="69"/>
      <c r="F18" s="68" t="s">
        <v>125</v>
      </c>
      <c r="G18" s="69"/>
      <c r="H18" s="74"/>
      <c r="I18" s="74"/>
      <c r="J18" s="118"/>
    </row>
    <row r="19" spans="1:10" ht="67.5" customHeight="1" x14ac:dyDescent="0.25">
      <c r="A19" s="123" t="s">
        <v>58</v>
      </c>
      <c r="B19" s="124"/>
      <c r="C19" s="16" t="s">
        <v>62</v>
      </c>
      <c r="D19" s="70" t="s">
        <v>62</v>
      </c>
      <c r="E19" s="71"/>
      <c r="F19" s="70" t="s">
        <v>62</v>
      </c>
      <c r="G19" s="125"/>
      <c r="H19" s="74"/>
      <c r="I19" s="74"/>
      <c r="J19" s="118"/>
    </row>
    <row r="20" spans="1:10" ht="15" customHeight="1" x14ac:dyDescent="0.25">
      <c r="A20" s="79" t="s">
        <v>49</v>
      </c>
      <c r="B20" s="80"/>
      <c r="C20" s="43">
        <v>138</v>
      </c>
      <c r="D20" s="81" t="s">
        <v>126</v>
      </c>
      <c r="E20" s="82"/>
      <c r="F20" s="81">
        <v>179</v>
      </c>
      <c r="G20" s="82"/>
      <c r="H20" s="74"/>
      <c r="I20" s="74"/>
      <c r="J20" s="118"/>
    </row>
    <row r="21" spans="1:10" ht="34.5" customHeight="1" x14ac:dyDescent="0.25">
      <c r="A21" s="55" t="s">
        <v>57</v>
      </c>
      <c r="B21" s="56"/>
      <c r="C21" s="40" t="s">
        <v>36</v>
      </c>
      <c r="D21" s="61" t="s">
        <v>36</v>
      </c>
      <c r="E21" s="62"/>
      <c r="F21" s="61" t="s">
        <v>36</v>
      </c>
      <c r="G21" s="62"/>
      <c r="H21" s="74"/>
      <c r="I21" s="74"/>
      <c r="J21" s="118"/>
    </row>
    <row r="22" spans="1:10" ht="21.75" customHeight="1" x14ac:dyDescent="0.25">
      <c r="A22" s="55" t="s">
        <v>9</v>
      </c>
      <c r="B22" s="56"/>
      <c r="C22" s="40" t="s">
        <v>36</v>
      </c>
      <c r="D22" s="61" t="s">
        <v>36</v>
      </c>
      <c r="E22" s="62"/>
      <c r="F22" s="61" t="s">
        <v>36</v>
      </c>
      <c r="G22" s="62"/>
      <c r="H22" s="74"/>
      <c r="I22" s="74"/>
      <c r="J22" s="118"/>
    </row>
    <row r="23" spans="1:10" x14ac:dyDescent="0.25">
      <c r="A23" s="55" t="s">
        <v>50</v>
      </c>
      <c r="B23" s="56"/>
      <c r="C23" s="40" t="s">
        <v>127</v>
      </c>
      <c r="D23" s="61" t="s">
        <v>128</v>
      </c>
      <c r="E23" s="62"/>
      <c r="F23" s="61" t="s">
        <v>129</v>
      </c>
      <c r="G23" s="62"/>
      <c r="H23" s="74"/>
      <c r="I23" s="74"/>
      <c r="J23" s="118"/>
    </row>
    <row r="24" spans="1:10" ht="125.25" customHeight="1" x14ac:dyDescent="0.25">
      <c r="A24" s="99" t="s">
        <v>130</v>
      </c>
      <c r="B24" s="100"/>
      <c r="C24" s="61" t="s">
        <v>48</v>
      </c>
      <c r="D24" s="104"/>
      <c r="E24" s="104"/>
      <c r="F24" s="104"/>
      <c r="G24" s="62"/>
      <c r="H24" s="75"/>
      <c r="I24" s="75"/>
      <c r="J24" s="119"/>
    </row>
    <row r="25" spans="1:10" x14ac:dyDescent="0.25">
      <c r="A25" s="63" t="s">
        <v>22</v>
      </c>
      <c r="B25" s="64"/>
      <c r="C25" s="64"/>
      <c r="D25" s="64"/>
      <c r="E25" s="64"/>
      <c r="F25" s="64"/>
      <c r="G25" s="65"/>
      <c r="H25" s="66" t="s">
        <v>2</v>
      </c>
      <c r="I25" s="66" t="s">
        <v>3</v>
      </c>
      <c r="J25" s="66" t="s">
        <v>4</v>
      </c>
    </row>
    <row r="26" spans="1:10" ht="27" x14ac:dyDescent="0.25">
      <c r="A26" s="41" t="s">
        <v>0</v>
      </c>
      <c r="B26" s="41" t="s">
        <v>23</v>
      </c>
      <c r="C26" s="41" t="s">
        <v>24</v>
      </c>
      <c r="D26" s="42" t="s">
        <v>10</v>
      </c>
      <c r="E26" s="42" t="s">
        <v>11</v>
      </c>
      <c r="F26" s="103" t="s">
        <v>25</v>
      </c>
      <c r="G26" s="103"/>
      <c r="H26" s="67"/>
      <c r="I26" s="67"/>
      <c r="J26" s="67"/>
    </row>
    <row r="27" spans="1:10" ht="20.25" customHeight="1" x14ac:dyDescent="0.25">
      <c r="A27" s="49" t="s">
        <v>74</v>
      </c>
      <c r="B27" s="48" t="s">
        <v>73</v>
      </c>
      <c r="C27" s="48" t="s">
        <v>42</v>
      </c>
      <c r="D27" s="46" t="s">
        <v>48</v>
      </c>
      <c r="E27" s="47" t="s">
        <v>41</v>
      </c>
      <c r="F27" s="7" t="s">
        <v>26</v>
      </c>
      <c r="G27" s="1" t="s">
        <v>33</v>
      </c>
      <c r="H27" s="83" t="s">
        <v>33</v>
      </c>
      <c r="I27" s="83"/>
      <c r="J27" s="116"/>
    </row>
    <row r="28" spans="1:10" ht="21.75" customHeight="1" x14ac:dyDescent="0.25">
      <c r="A28" s="50"/>
      <c r="B28" s="48"/>
      <c r="C28" s="48"/>
      <c r="D28" s="46"/>
      <c r="E28" s="47"/>
      <c r="F28" s="7" t="s">
        <v>27</v>
      </c>
      <c r="G28" s="1" t="s">
        <v>33</v>
      </c>
      <c r="H28" s="83"/>
      <c r="I28" s="83"/>
      <c r="J28" s="48"/>
    </row>
    <row r="29" spans="1:10" ht="24.75" customHeight="1" x14ac:dyDescent="0.25">
      <c r="A29" s="50"/>
      <c r="B29" s="48"/>
      <c r="C29" s="48"/>
      <c r="D29" s="46"/>
      <c r="E29" s="47"/>
      <c r="F29" s="7" t="s">
        <v>43</v>
      </c>
      <c r="G29" s="1" t="s">
        <v>33</v>
      </c>
      <c r="H29" s="83"/>
      <c r="I29" s="83"/>
      <c r="J29" s="48"/>
    </row>
    <row r="30" spans="1:10" ht="20.25" customHeight="1" x14ac:dyDescent="0.25">
      <c r="A30" s="50"/>
      <c r="B30" s="48"/>
      <c r="C30" s="48"/>
      <c r="D30" s="46"/>
      <c r="E30" s="47"/>
      <c r="F30" s="7" t="s">
        <v>44</v>
      </c>
      <c r="G30" s="1" t="s">
        <v>33</v>
      </c>
      <c r="H30" s="83"/>
      <c r="I30" s="83"/>
      <c r="J30" s="48"/>
    </row>
    <row r="31" spans="1:10" ht="22.5" customHeight="1" x14ac:dyDescent="0.25">
      <c r="A31" s="50"/>
      <c r="B31" s="48"/>
      <c r="C31" s="48"/>
      <c r="D31" s="46"/>
      <c r="E31" s="47"/>
      <c r="F31" s="7" t="s">
        <v>28</v>
      </c>
      <c r="G31" s="1" t="s">
        <v>33</v>
      </c>
      <c r="H31" s="83"/>
      <c r="I31" s="83"/>
      <c r="J31" s="48"/>
    </row>
    <row r="32" spans="1:10" ht="19.5" customHeight="1" x14ac:dyDescent="0.25">
      <c r="A32" s="50"/>
      <c r="B32" s="48"/>
      <c r="C32" s="48"/>
      <c r="D32" s="46"/>
      <c r="E32" s="47"/>
      <c r="F32" s="7" t="s">
        <v>29</v>
      </c>
      <c r="G32" s="1" t="s">
        <v>33</v>
      </c>
      <c r="H32" s="83"/>
      <c r="I32" s="83"/>
      <c r="J32" s="48"/>
    </row>
    <row r="33" spans="1:10" ht="32.25" customHeight="1" x14ac:dyDescent="0.25">
      <c r="A33" s="50"/>
      <c r="B33" s="48"/>
      <c r="C33" s="48"/>
      <c r="D33" s="46"/>
      <c r="E33" s="47"/>
      <c r="F33" s="7" t="s">
        <v>30</v>
      </c>
      <c r="G33" s="1" t="s">
        <v>33</v>
      </c>
      <c r="H33" s="83"/>
      <c r="I33" s="83"/>
      <c r="J33" s="48"/>
    </row>
    <row r="34" spans="1:10" ht="18.75" customHeight="1" x14ac:dyDescent="0.25">
      <c r="A34" s="50"/>
      <c r="B34" s="48"/>
      <c r="C34" s="48"/>
      <c r="D34" s="46"/>
      <c r="E34" s="47"/>
      <c r="F34" s="7" t="s">
        <v>31</v>
      </c>
      <c r="G34" s="1" t="s">
        <v>33</v>
      </c>
      <c r="H34" s="83"/>
      <c r="I34" s="83"/>
      <c r="J34" s="48"/>
    </row>
    <row r="35" spans="1:10" ht="18.75" customHeight="1" x14ac:dyDescent="0.25">
      <c r="A35" s="10" t="s">
        <v>49</v>
      </c>
      <c r="B35" s="36" t="s">
        <v>131</v>
      </c>
      <c r="C35" s="18"/>
      <c r="D35" s="11" t="s">
        <v>132</v>
      </c>
      <c r="E35" s="11" t="s">
        <v>133</v>
      </c>
      <c r="F35" s="19"/>
      <c r="G35" s="20"/>
      <c r="H35" s="34"/>
      <c r="I35" s="38"/>
      <c r="J35" s="36"/>
    </row>
    <row r="36" spans="1:10" ht="18.75" customHeight="1" x14ac:dyDescent="0.25">
      <c r="A36" s="49" t="s">
        <v>79</v>
      </c>
      <c r="B36" s="48" t="s">
        <v>78</v>
      </c>
      <c r="C36" s="48" t="s">
        <v>42</v>
      </c>
      <c r="D36" s="46" t="s">
        <v>41</v>
      </c>
      <c r="E36" s="46" t="s">
        <v>41</v>
      </c>
      <c r="F36" s="7" t="s">
        <v>26</v>
      </c>
      <c r="G36" s="1" t="s">
        <v>33</v>
      </c>
      <c r="H36" s="83" t="s">
        <v>33</v>
      </c>
      <c r="I36" s="83"/>
      <c r="J36" s="84"/>
    </row>
    <row r="37" spans="1:10" ht="24.75" customHeight="1" x14ac:dyDescent="0.25">
      <c r="A37" s="50"/>
      <c r="B37" s="48"/>
      <c r="C37" s="48"/>
      <c r="D37" s="46"/>
      <c r="E37" s="46"/>
      <c r="F37" s="7" t="s">
        <v>27</v>
      </c>
      <c r="G37" s="1" t="s">
        <v>33</v>
      </c>
      <c r="H37" s="83"/>
      <c r="I37" s="83"/>
      <c r="J37" s="84"/>
    </row>
    <row r="38" spans="1:10" ht="23.25" customHeight="1" x14ac:dyDescent="0.25">
      <c r="A38" s="50"/>
      <c r="B38" s="48"/>
      <c r="C38" s="48"/>
      <c r="D38" s="46"/>
      <c r="E38" s="46"/>
      <c r="F38" s="7" t="s">
        <v>43</v>
      </c>
      <c r="G38" s="1" t="s">
        <v>33</v>
      </c>
      <c r="H38" s="83"/>
      <c r="I38" s="83"/>
      <c r="J38" s="84"/>
    </row>
    <row r="39" spans="1:10" ht="25.5" customHeight="1" x14ac:dyDescent="0.25">
      <c r="A39" s="50"/>
      <c r="B39" s="48"/>
      <c r="C39" s="48"/>
      <c r="D39" s="46"/>
      <c r="E39" s="46"/>
      <c r="F39" s="7" t="s">
        <v>44</v>
      </c>
      <c r="G39" s="1" t="s">
        <v>33</v>
      </c>
      <c r="H39" s="83"/>
      <c r="I39" s="83"/>
      <c r="J39" s="84"/>
    </row>
    <row r="40" spans="1:10" ht="24.75" customHeight="1" x14ac:dyDescent="0.25">
      <c r="A40" s="50"/>
      <c r="B40" s="48"/>
      <c r="C40" s="48"/>
      <c r="D40" s="46"/>
      <c r="E40" s="46"/>
      <c r="F40" s="7" t="s">
        <v>28</v>
      </c>
      <c r="G40" s="1" t="s">
        <v>33</v>
      </c>
      <c r="H40" s="83"/>
      <c r="I40" s="83"/>
      <c r="J40" s="84"/>
    </row>
    <row r="41" spans="1:10" ht="23.25" customHeight="1" x14ac:dyDescent="0.25">
      <c r="A41" s="50"/>
      <c r="B41" s="48"/>
      <c r="C41" s="48"/>
      <c r="D41" s="46"/>
      <c r="E41" s="46"/>
      <c r="F41" s="7" t="s">
        <v>29</v>
      </c>
      <c r="G41" s="1" t="s">
        <v>33</v>
      </c>
      <c r="H41" s="83"/>
      <c r="I41" s="83"/>
      <c r="J41" s="84"/>
    </row>
    <row r="42" spans="1:10" ht="22.5" customHeight="1" x14ac:dyDescent="0.25">
      <c r="A42" s="50"/>
      <c r="B42" s="48"/>
      <c r="C42" s="48"/>
      <c r="D42" s="46"/>
      <c r="E42" s="46"/>
      <c r="F42" s="7" t="s">
        <v>30</v>
      </c>
      <c r="G42" s="1" t="s">
        <v>33</v>
      </c>
      <c r="H42" s="83"/>
      <c r="I42" s="83"/>
      <c r="J42" s="84"/>
    </row>
    <row r="43" spans="1:10" ht="26.25" customHeight="1" x14ac:dyDescent="0.25">
      <c r="A43" s="50"/>
      <c r="B43" s="48"/>
      <c r="C43" s="48"/>
      <c r="D43" s="46"/>
      <c r="E43" s="46"/>
      <c r="F43" s="7" t="s">
        <v>31</v>
      </c>
      <c r="G43" s="1" t="s">
        <v>33</v>
      </c>
      <c r="H43" s="83"/>
      <c r="I43" s="83"/>
      <c r="J43" s="84"/>
    </row>
    <row r="44" spans="1:10" ht="18.75" customHeight="1" x14ac:dyDescent="0.25">
      <c r="A44" s="10" t="s">
        <v>49</v>
      </c>
      <c r="B44" s="36" t="s">
        <v>134</v>
      </c>
      <c r="C44" s="18"/>
      <c r="D44" s="11" t="s">
        <v>135</v>
      </c>
      <c r="E44" s="11" t="s">
        <v>136</v>
      </c>
      <c r="F44" s="19"/>
      <c r="G44" s="20"/>
      <c r="H44" s="34"/>
      <c r="I44" s="38"/>
      <c r="J44" s="36"/>
    </row>
    <row r="45" spans="1:10" ht="24" customHeight="1" x14ac:dyDescent="0.25">
      <c r="A45" s="49" t="s">
        <v>85</v>
      </c>
      <c r="B45" s="48" t="s">
        <v>83</v>
      </c>
      <c r="C45" s="48" t="s">
        <v>84</v>
      </c>
      <c r="D45" s="98" t="s">
        <v>48</v>
      </c>
      <c r="E45" s="46" t="s">
        <v>41</v>
      </c>
      <c r="F45" s="7" t="s">
        <v>26</v>
      </c>
      <c r="G45" s="1" t="s">
        <v>33</v>
      </c>
      <c r="H45" s="83" t="s">
        <v>33</v>
      </c>
      <c r="I45" s="83"/>
      <c r="J45" s="84" t="s">
        <v>137</v>
      </c>
    </row>
    <row r="46" spans="1:10" ht="18.75" customHeight="1" x14ac:dyDescent="0.25">
      <c r="A46" s="50"/>
      <c r="B46" s="48"/>
      <c r="C46" s="48"/>
      <c r="D46" s="98"/>
      <c r="E46" s="46"/>
      <c r="F46" s="7" t="s">
        <v>27</v>
      </c>
      <c r="G46" s="1" t="s">
        <v>33</v>
      </c>
      <c r="H46" s="83"/>
      <c r="I46" s="83"/>
      <c r="J46" s="101"/>
    </row>
    <row r="47" spans="1:10" ht="20.25" customHeight="1" x14ac:dyDescent="0.25">
      <c r="A47" s="50"/>
      <c r="B47" s="48"/>
      <c r="C47" s="48"/>
      <c r="D47" s="98"/>
      <c r="E47" s="46"/>
      <c r="F47" s="7" t="s">
        <v>43</v>
      </c>
      <c r="G47" s="1" t="s">
        <v>33</v>
      </c>
      <c r="H47" s="83"/>
      <c r="I47" s="83"/>
      <c r="J47" s="101"/>
    </row>
    <row r="48" spans="1:10" ht="19.5" customHeight="1" x14ac:dyDescent="0.25">
      <c r="A48" s="50"/>
      <c r="B48" s="48"/>
      <c r="C48" s="48"/>
      <c r="D48" s="98"/>
      <c r="E48" s="46"/>
      <c r="F48" s="7" t="s">
        <v>44</v>
      </c>
      <c r="G48" s="1" t="s">
        <v>33</v>
      </c>
      <c r="H48" s="83"/>
      <c r="I48" s="83"/>
      <c r="J48" s="101"/>
    </row>
    <row r="49" spans="1:10" ht="20.25" customHeight="1" x14ac:dyDescent="0.25">
      <c r="A49" s="50"/>
      <c r="B49" s="48"/>
      <c r="C49" s="48"/>
      <c r="D49" s="98"/>
      <c r="E49" s="46"/>
      <c r="F49" s="7" t="s">
        <v>28</v>
      </c>
      <c r="G49" s="1" t="s">
        <v>33</v>
      </c>
      <c r="H49" s="83"/>
      <c r="I49" s="83"/>
      <c r="J49" s="101"/>
    </row>
    <row r="50" spans="1:10" ht="21" customHeight="1" x14ac:dyDescent="0.25">
      <c r="A50" s="50"/>
      <c r="B50" s="48"/>
      <c r="C50" s="48"/>
      <c r="D50" s="98"/>
      <c r="E50" s="46"/>
      <c r="F50" s="7" t="s">
        <v>29</v>
      </c>
      <c r="G50" s="1" t="s">
        <v>33</v>
      </c>
      <c r="H50" s="83"/>
      <c r="I50" s="83"/>
      <c r="J50" s="101"/>
    </row>
    <row r="51" spans="1:10" ht="21.75" customHeight="1" x14ac:dyDescent="0.25">
      <c r="A51" s="50"/>
      <c r="B51" s="48"/>
      <c r="C51" s="48"/>
      <c r="D51" s="98"/>
      <c r="E51" s="46"/>
      <c r="F51" s="7" t="s">
        <v>30</v>
      </c>
      <c r="G51" s="1" t="s">
        <v>33</v>
      </c>
      <c r="H51" s="83"/>
      <c r="I51" s="83"/>
      <c r="J51" s="101"/>
    </row>
    <row r="52" spans="1:10" ht="17.25" customHeight="1" x14ac:dyDescent="0.25">
      <c r="A52" s="50"/>
      <c r="B52" s="48"/>
      <c r="C52" s="48"/>
      <c r="D52" s="98"/>
      <c r="E52" s="46"/>
      <c r="F52" s="7" t="s">
        <v>31</v>
      </c>
      <c r="G52" s="1" t="s">
        <v>33</v>
      </c>
      <c r="H52" s="83"/>
      <c r="I52" s="83"/>
      <c r="J52" s="101"/>
    </row>
    <row r="53" spans="1:10" ht="18.75" customHeight="1" x14ac:dyDescent="0.25">
      <c r="A53" s="10" t="s">
        <v>49</v>
      </c>
      <c r="B53" s="36" t="s">
        <v>138</v>
      </c>
      <c r="C53" s="18"/>
      <c r="D53" s="11">
        <v>308</v>
      </c>
      <c r="E53" s="11" t="s">
        <v>139</v>
      </c>
      <c r="F53" s="19"/>
      <c r="G53" s="20"/>
      <c r="H53" s="34"/>
      <c r="I53" s="38"/>
      <c r="J53" s="36"/>
    </row>
    <row r="54" spans="1:10" ht="21.75" customHeight="1" x14ac:dyDescent="0.25">
      <c r="A54" s="49" t="s">
        <v>88</v>
      </c>
      <c r="B54" s="48" t="s">
        <v>89</v>
      </c>
      <c r="C54" s="48" t="s">
        <v>45</v>
      </c>
      <c r="D54" s="98" t="s">
        <v>107</v>
      </c>
      <c r="E54" s="46" t="s">
        <v>41</v>
      </c>
      <c r="F54" s="7" t="s">
        <v>26</v>
      </c>
      <c r="G54" s="1" t="s">
        <v>33</v>
      </c>
      <c r="H54" s="102"/>
      <c r="I54" s="83" t="s">
        <v>33</v>
      </c>
      <c r="J54" s="84" t="s">
        <v>140</v>
      </c>
    </row>
    <row r="55" spans="1:10" ht="18.75" customHeight="1" x14ac:dyDescent="0.25">
      <c r="A55" s="50"/>
      <c r="B55" s="48"/>
      <c r="C55" s="48"/>
      <c r="D55" s="98"/>
      <c r="E55" s="46"/>
      <c r="F55" s="7" t="s">
        <v>27</v>
      </c>
      <c r="G55" s="1" t="s">
        <v>33</v>
      </c>
      <c r="H55" s="102"/>
      <c r="I55" s="83"/>
      <c r="J55" s="84"/>
    </row>
    <row r="56" spans="1:10" ht="21.75" customHeight="1" x14ac:dyDescent="0.25">
      <c r="A56" s="50"/>
      <c r="B56" s="48"/>
      <c r="C56" s="48"/>
      <c r="D56" s="98"/>
      <c r="E56" s="46"/>
      <c r="F56" s="7" t="s">
        <v>43</v>
      </c>
      <c r="G56" s="1"/>
      <c r="H56" s="102"/>
      <c r="I56" s="83"/>
      <c r="J56" s="84"/>
    </row>
    <row r="57" spans="1:10" ht="22.5" customHeight="1" x14ac:dyDescent="0.25">
      <c r="A57" s="50"/>
      <c r="B57" s="48"/>
      <c r="C57" s="48"/>
      <c r="D57" s="98"/>
      <c r="E57" s="46"/>
      <c r="F57" s="7" t="s">
        <v>44</v>
      </c>
      <c r="G57" s="1" t="s">
        <v>33</v>
      </c>
      <c r="H57" s="102"/>
      <c r="I57" s="83"/>
      <c r="J57" s="84"/>
    </row>
    <row r="58" spans="1:10" ht="20.25" customHeight="1" x14ac:dyDescent="0.25">
      <c r="A58" s="50"/>
      <c r="B58" s="48"/>
      <c r="C58" s="48"/>
      <c r="D58" s="98"/>
      <c r="E58" s="46"/>
      <c r="F58" s="7" t="s">
        <v>28</v>
      </c>
      <c r="G58" s="1" t="s">
        <v>33</v>
      </c>
      <c r="H58" s="102"/>
      <c r="I58" s="83"/>
      <c r="J58" s="84"/>
    </row>
    <row r="59" spans="1:10" ht="18.75" customHeight="1" x14ac:dyDescent="0.25">
      <c r="A59" s="50"/>
      <c r="B59" s="48"/>
      <c r="C59" s="48"/>
      <c r="D59" s="98"/>
      <c r="E59" s="46"/>
      <c r="F59" s="7" t="s">
        <v>29</v>
      </c>
      <c r="G59" s="1" t="s">
        <v>33</v>
      </c>
      <c r="H59" s="102"/>
      <c r="I59" s="83"/>
      <c r="J59" s="84"/>
    </row>
    <row r="60" spans="1:10" ht="16.5" customHeight="1" x14ac:dyDescent="0.25">
      <c r="A60" s="50"/>
      <c r="B60" s="48"/>
      <c r="C60" s="48"/>
      <c r="D60" s="98"/>
      <c r="E60" s="46"/>
      <c r="F60" s="7" t="s">
        <v>30</v>
      </c>
      <c r="G60" s="1" t="s">
        <v>33</v>
      </c>
      <c r="H60" s="102"/>
      <c r="I60" s="83"/>
      <c r="J60" s="84"/>
    </row>
    <row r="61" spans="1:10" ht="39" customHeight="1" x14ac:dyDescent="0.25">
      <c r="A61" s="50"/>
      <c r="B61" s="48"/>
      <c r="C61" s="48"/>
      <c r="D61" s="98"/>
      <c r="E61" s="46"/>
      <c r="F61" s="7" t="s">
        <v>31</v>
      </c>
      <c r="G61" s="1" t="s">
        <v>33</v>
      </c>
      <c r="H61" s="102"/>
      <c r="I61" s="83"/>
      <c r="J61" s="84"/>
    </row>
    <row r="62" spans="1:10" ht="18.75" customHeight="1" x14ac:dyDescent="0.25">
      <c r="A62" s="10" t="s">
        <v>49</v>
      </c>
      <c r="B62" s="36" t="s">
        <v>141</v>
      </c>
      <c r="C62" s="18"/>
      <c r="D62" s="11"/>
      <c r="E62" s="11" t="s">
        <v>142</v>
      </c>
      <c r="F62" s="19"/>
      <c r="G62" s="20"/>
      <c r="H62" s="34"/>
      <c r="I62" s="38"/>
      <c r="J62" s="36"/>
    </row>
    <row r="63" spans="1:10" ht="19.5" customHeight="1" x14ac:dyDescent="0.25">
      <c r="A63" s="49" t="s">
        <v>94</v>
      </c>
      <c r="B63" s="48" t="s">
        <v>92</v>
      </c>
      <c r="C63" s="48" t="s">
        <v>46</v>
      </c>
      <c r="D63" s="98" t="s">
        <v>107</v>
      </c>
      <c r="E63" s="46" t="s">
        <v>107</v>
      </c>
      <c r="F63" s="7" t="s">
        <v>26</v>
      </c>
      <c r="G63" s="1" t="s">
        <v>33</v>
      </c>
      <c r="H63" s="85"/>
      <c r="I63" s="83" t="s">
        <v>33</v>
      </c>
      <c r="J63" s="84" t="s">
        <v>143</v>
      </c>
    </row>
    <row r="64" spans="1:10" ht="20.25" customHeight="1" x14ac:dyDescent="0.25">
      <c r="A64" s="50"/>
      <c r="B64" s="48"/>
      <c r="C64" s="48"/>
      <c r="D64" s="98"/>
      <c r="E64" s="46"/>
      <c r="F64" s="7" t="s">
        <v>27</v>
      </c>
      <c r="G64" s="1" t="s">
        <v>33</v>
      </c>
      <c r="H64" s="85"/>
      <c r="I64" s="83"/>
      <c r="J64" s="84"/>
    </row>
    <row r="65" spans="1:10" ht="17.25" customHeight="1" x14ac:dyDescent="0.25">
      <c r="A65" s="50"/>
      <c r="B65" s="48"/>
      <c r="C65" s="48"/>
      <c r="D65" s="98"/>
      <c r="E65" s="46"/>
      <c r="F65" s="7" t="s">
        <v>43</v>
      </c>
      <c r="G65" s="1"/>
      <c r="H65" s="85"/>
      <c r="I65" s="83"/>
      <c r="J65" s="84"/>
    </row>
    <row r="66" spans="1:10" ht="27" customHeight="1" x14ac:dyDescent="0.25">
      <c r="A66" s="50"/>
      <c r="B66" s="48"/>
      <c r="C66" s="48"/>
      <c r="D66" s="98"/>
      <c r="E66" s="46"/>
      <c r="F66" s="7" t="s">
        <v>44</v>
      </c>
      <c r="G66" s="1"/>
      <c r="H66" s="85"/>
      <c r="I66" s="83"/>
      <c r="J66" s="84"/>
    </row>
    <row r="67" spans="1:10" ht="23.25" customHeight="1" x14ac:dyDescent="0.25">
      <c r="A67" s="50"/>
      <c r="B67" s="48"/>
      <c r="C67" s="48"/>
      <c r="D67" s="98"/>
      <c r="E67" s="46"/>
      <c r="F67" s="7" t="s">
        <v>28</v>
      </c>
      <c r="G67" s="1" t="s">
        <v>33</v>
      </c>
      <c r="H67" s="85"/>
      <c r="I67" s="83"/>
      <c r="J67" s="84"/>
    </row>
    <row r="68" spans="1:10" ht="21.75" customHeight="1" x14ac:dyDescent="0.25">
      <c r="A68" s="50"/>
      <c r="B68" s="48"/>
      <c r="C68" s="48"/>
      <c r="D68" s="98"/>
      <c r="E68" s="46"/>
      <c r="F68" s="7" t="s">
        <v>29</v>
      </c>
      <c r="G68" s="1" t="s">
        <v>33</v>
      </c>
      <c r="H68" s="85"/>
      <c r="I68" s="83"/>
      <c r="J68" s="84"/>
    </row>
    <row r="69" spans="1:10" ht="20.25" customHeight="1" x14ac:dyDescent="0.25">
      <c r="A69" s="50"/>
      <c r="B69" s="48"/>
      <c r="C69" s="48"/>
      <c r="D69" s="98"/>
      <c r="E69" s="46"/>
      <c r="F69" s="7" t="s">
        <v>30</v>
      </c>
      <c r="G69" s="1" t="s">
        <v>33</v>
      </c>
      <c r="H69" s="85"/>
      <c r="I69" s="83"/>
      <c r="J69" s="84"/>
    </row>
    <row r="70" spans="1:10" ht="34.5" customHeight="1" x14ac:dyDescent="0.25">
      <c r="A70" s="50"/>
      <c r="B70" s="48"/>
      <c r="C70" s="48"/>
      <c r="D70" s="98"/>
      <c r="E70" s="46"/>
      <c r="F70" s="7" t="s">
        <v>31</v>
      </c>
      <c r="G70" s="1" t="s">
        <v>33</v>
      </c>
      <c r="H70" s="85"/>
      <c r="I70" s="83"/>
      <c r="J70" s="84"/>
    </row>
    <row r="71" spans="1:10" ht="18.75" customHeight="1" x14ac:dyDescent="0.25">
      <c r="A71" s="10" t="s">
        <v>49</v>
      </c>
      <c r="B71" s="36" t="s">
        <v>144</v>
      </c>
      <c r="C71" s="18"/>
      <c r="D71" s="11"/>
      <c r="E71" s="11" t="s">
        <v>145</v>
      </c>
      <c r="F71" s="19"/>
      <c r="G71" s="20"/>
      <c r="H71" s="34"/>
      <c r="I71" s="38"/>
      <c r="J71" s="36"/>
    </row>
    <row r="72" spans="1:10" ht="25.5" customHeight="1" x14ac:dyDescent="0.25">
      <c r="A72" s="109" t="s">
        <v>97</v>
      </c>
      <c r="B72" s="111" t="s">
        <v>98</v>
      </c>
      <c r="C72" s="48" t="s">
        <v>146</v>
      </c>
      <c r="D72" s="112" t="s">
        <v>40</v>
      </c>
      <c r="E72" s="114" t="s">
        <v>48</v>
      </c>
      <c r="F72" s="7" t="s">
        <v>26</v>
      </c>
      <c r="G72" s="1" t="s">
        <v>33</v>
      </c>
      <c r="H72" s="102"/>
      <c r="I72" s="83" t="s">
        <v>33</v>
      </c>
      <c r="J72" s="84" t="s">
        <v>147</v>
      </c>
    </row>
    <row r="73" spans="1:10" ht="26.25" customHeight="1" x14ac:dyDescent="0.25">
      <c r="A73" s="110"/>
      <c r="B73" s="111"/>
      <c r="C73" s="48"/>
      <c r="D73" s="113"/>
      <c r="E73" s="115"/>
      <c r="F73" s="7" t="s">
        <v>27</v>
      </c>
      <c r="G73" s="1" t="s">
        <v>33</v>
      </c>
      <c r="H73" s="102"/>
      <c r="I73" s="83"/>
      <c r="J73" s="84"/>
    </row>
    <row r="74" spans="1:10" ht="23.25" customHeight="1" x14ac:dyDescent="0.25">
      <c r="A74" s="110"/>
      <c r="B74" s="111"/>
      <c r="C74" s="48"/>
      <c r="D74" s="113"/>
      <c r="E74" s="115"/>
      <c r="F74" s="7" t="s">
        <v>43</v>
      </c>
      <c r="G74" s="1"/>
      <c r="H74" s="102"/>
      <c r="I74" s="83"/>
      <c r="J74" s="84"/>
    </row>
    <row r="75" spans="1:10" ht="21.75" customHeight="1" x14ac:dyDescent="0.25">
      <c r="A75" s="110"/>
      <c r="B75" s="111"/>
      <c r="C75" s="48"/>
      <c r="D75" s="113"/>
      <c r="E75" s="115"/>
      <c r="F75" s="7" t="s">
        <v>44</v>
      </c>
      <c r="G75" s="1" t="s">
        <v>33</v>
      </c>
      <c r="H75" s="102"/>
      <c r="I75" s="83"/>
      <c r="J75" s="84"/>
    </row>
    <row r="76" spans="1:10" ht="21" customHeight="1" x14ac:dyDescent="0.25">
      <c r="A76" s="110"/>
      <c r="B76" s="111"/>
      <c r="C76" s="48"/>
      <c r="D76" s="113"/>
      <c r="E76" s="115"/>
      <c r="F76" s="7" t="s">
        <v>28</v>
      </c>
      <c r="G76" s="1" t="s">
        <v>33</v>
      </c>
      <c r="H76" s="102"/>
      <c r="I76" s="83"/>
      <c r="J76" s="84"/>
    </row>
    <row r="77" spans="1:10" ht="21.75" customHeight="1" x14ac:dyDescent="0.25">
      <c r="A77" s="110"/>
      <c r="B77" s="111"/>
      <c r="C77" s="48"/>
      <c r="D77" s="113"/>
      <c r="E77" s="115"/>
      <c r="F77" s="7" t="s">
        <v>29</v>
      </c>
      <c r="G77" s="1" t="s">
        <v>33</v>
      </c>
      <c r="H77" s="102"/>
      <c r="I77" s="83"/>
      <c r="J77" s="84"/>
    </row>
    <row r="78" spans="1:10" ht="18" customHeight="1" x14ac:dyDescent="0.25">
      <c r="A78" s="110"/>
      <c r="B78" s="111"/>
      <c r="C78" s="48"/>
      <c r="D78" s="113"/>
      <c r="E78" s="115"/>
      <c r="F78" s="7" t="s">
        <v>47</v>
      </c>
      <c r="G78" s="1" t="s">
        <v>33</v>
      </c>
      <c r="H78" s="102"/>
      <c r="I78" s="83"/>
      <c r="J78" s="84"/>
    </row>
    <row r="79" spans="1:10" ht="21" customHeight="1" x14ac:dyDescent="0.25">
      <c r="A79" s="110"/>
      <c r="B79" s="111"/>
      <c r="C79" s="48"/>
      <c r="D79" s="113"/>
      <c r="E79" s="115"/>
      <c r="F79" s="7" t="s">
        <v>30</v>
      </c>
      <c r="G79" s="1"/>
      <c r="H79" s="102"/>
      <c r="I79" s="83"/>
      <c r="J79" s="84"/>
    </row>
    <row r="80" spans="1:10" ht="15" customHeight="1" x14ac:dyDescent="0.25">
      <c r="A80" s="110"/>
      <c r="B80" s="111"/>
      <c r="C80" s="48"/>
      <c r="D80" s="113"/>
      <c r="E80" s="115"/>
      <c r="F80" s="7" t="s">
        <v>31</v>
      </c>
      <c r="G80" s="1" t="s">
        <v>33</v>
      </c>
      <c r="H80" s="102"/>
      <c r="I80" s="83"/>
      <c r="J80" s="84"/>
    </row>
    <row r="81" spans="1:10" ht="18.75" customHeight="1" x14ac:dyDescent="0.25">
      <c r="A81" s="33" t="s">
        <v>49</v>
      </c>
      <c r="B81" s="36" t="s">
        <v>148</v>
      </c>
      <c r="C81" s="18"/>
      <c r="D81" s="31"/>
      <c r="E81" s="31" t="s">
        <v>149</v>
      </c>
      <c r="F81" s="19"/>
      <c r="G81" s="20"/>
      <c r="H81" s="34"/>
      <c r="I81" s="38"/>
      <c r="J81" s="36"/>
    </row>
    <row r="83" spans="1:10" x14ac:dyDescent="0.25">
      <c r="A83" s="86" t="s">
        <v>32</v>
      </c>
      <c r="B83" s="86"/>
      <c r="C83" s="86"/>
      <c r="D83" s="86"/>
      <c r="E83" s="86"/>
      <c r="F83" s="86"/>
      <c r="G83" s="86"/>
      <c r="H83" s="86" t="s">
        <v>108</v>
      </c>
      <c r="I83" s="86"/>
      <c r="J83" s="86"/>
    </row>
    <row r="84" spans="1:10" s="45" customFormat="1" x14ac:dyDescent="0.25">
      <c r="A84" s="44"/>
      <c r="B84" s="44"/>
      <c r="C84" s="44"/>
      <c r="D84" s="44"/>
      <c r="E84" s="44"/>
      <c r="F84" s="44"/>
      <c r="G84" s="44"/>
      <c r="H84" s="44"/>
      <c r="I84" s="44"/>
      <c r="J84" s="44"/>
    </row>
  </sheetData>
  <sheetProtection algorithmName="SHA-512" hashValue="o2uXE06rIOz3TsVOpoyk4htMAcRySOJl9ySY6oGQegQ1rnQGm2ND2Pa0R+w/hGTS37t3D+pppzK8vALHLG5VUg==" saltValue="hbUfEl5DLNqrHkOHG2KJ2A==" spinCount="100000" sheet="1" objects="1" scenarios="1"/>
  <mergeCells count="112">
    <mergeCell ref="A5:J5"/>
    <mergeCell ref="A6:G6"/>
    <mergeCell ref="H6:H7"/>
    <mergeCell ref="I6:I7"/>
    <mergeCell ref="J6:J7"/>
    <mergeCell ref="A7:E7"/>
    <mergeCell ref="F7:G7"/>
    <mergeCell ref="A1:J1"/>
    <mergeCell ref="A2:J2"/>
    <mergeCell ref="A3:A4"/>
    <mergeCell ref="B3:B4"/>
    <mergeCell ref="C3:D4"/>
    <mergeCell ref="E3:E4"/>
    <mergeCell ref="F3:G4"/>
    <mergeCell ref="A8:E12"/>
    <mergeCell ref="H8:H12"/>
    <mergeCell ref="I8:I12"/>
    <mergeCell ref="J8:J12"/>
    <mergeCell ref="A13:G13"/>
    <mergeCell ref="H13:H14"/>
    <mergeCell ref="I13:I14"/>
    <mergeCell ref="J13:J14"/>
    <mergeCell ref="A14:B14"/>
    <mergeCell ref="D14:E14"/>
    <mergeCell ref="F14:G14"/>
    <mergeCell ref="A15:B15"/>
    <mergeCell ref="D15:E15"/>
    <mergeCell ref="F15:G15"/>
    <mergeCell ref="H15:H24"/>
    <mergeCell ref="I15:I24"/>
    <mergeCell ref="A16:B16"/>
    <mergeCell ref="D16:E16"/>
    <mergeCell ref="F16:G16"/>
    <mergeCell ref="A20:B20"/>
    <mergeCell ref="D20:E20"/>
    <mergeCell ref="F20:G20"/>
    <mergeCell ref="A21:B21"/>
    <mergeCell ref="D21:E21"/>
    <mergeCell ref="F21:G21"/>
    <mergeCell ref="A22:B22"/>
    <mergeCell ref="D22:E22"/>
    <mergeCell ref="F22:G22"/>
    <mergeCell ref="J16:J24"/>
    <mergeCell ref="A17:B17"/>
    <mergeCell ref="D17:E17"/>
    <mergeCell ref="F17:G17"/>
    <mergeCell ref="A18:B18"/>
    <mergeCell ref="D18:E18"/>
    <mergeCell ref="F18:G18"/>
    <mergeCell ref="A19:B19"/>
    <mergeCell ref="D19:E19"/>
    <mergeCell ref="F19:G19"/>
    <mergeCell ref="A23:B23"/>
    <mergeCell ref="D23:E23"/>
    <mergeCell ref="F23:G23"/>
    <mergeCell ref="A24:B24"/>
    <mergeCell ref="C24:G24"/>
    <mergeCell ref="H25:H26"/>
    <mergeCell ref="I25:I26"/>
    <mergeCell ref="J25:J26"/>
    <mergeCell ref="F26:G26"/>
    <mergeCell ref="A27:A34"/>
    <mergeCell ref="B27:B34"/>
    <mergeCell ref="C27:C34"/>
    <mergeCell ref="D27:D34"/>
    <mergeCell ref="E27:E34"/>
    <mergeCell ref="H27:H34"/>
    <mergeCell ref="I27:I34"/>
    <mergeCell ref="J27:J34"/>
    <mergeCell ref="A25:G25"/>
    <mergeCell ref="A36:A43"/>
    <mergeCell ref="B36:B43"/>
    <mergeCell ref="C36:C43"/>
    <mergeCell ref="D36:D43"/>
    <mergeCell ref="E36:E43"/>
    <mergeCell ref="H36:H43"/>
    <mergeCell ref="I36:I43"/>
    <mergeCell ref="J36:J43"/>
    <mergeCell ref="I45:I52"/>
    <mergeCell ref="J45:J52"/>
    <mergeCell ref="A54:A61"/>
    <mergeCell ref="B54:B61"/>
    <mergeCell ref="C54:C61"/>
    <mergeCell ref="D54:D61"/>
    <mergeCell ref="E54:E61"/>
    <mergeCell ref="H54:H61"/>
    <mergeCell ref="I54:I61"/>
    <mergeCell ref="J54:J61"/>
    <mergeCell ref="A45:A52"/>
    <mergeCell ref="B45:B52"/>
    <mergeCell ref="C45:C52"/>
    <mergeCell ref="D45:D52"/>
    <mergeCell ref="E45:E52"/>
    <mergeCell ref="H45:H52"/>
    <mergeCell ref="A83:G83"/>
    <mergeCell ref="H83:J83"/>
    <mergeCell ref="I63:I70"/>
    <mergeCell ref="J63:J70"/>
    <mergeCell ref="A72:A80"/>
    <mergeCell ref="B72:B80"/>
    <mergeCell ref="C72:C80"/>
    <mergeCell ref="D72:D80"/>
    <mergeCell ref="E72:E80"/>
    <mergeCell ref="H72:H80"/>
    <mergeCell ref="I72:I80"/>
    <mergeCell ref="J72:J80"/>
    <mergeCell ref="A63:A70"/>
    <mergeCell ref="B63:B70"/>
    <mergeCell ref="C63:C70"/>
    <mergeCell ref="D63:D70"/>
    <mergeCell ref="E63:E70"/>
    <mergeCell ref="H63:H70"/>
  </mergeCells>
  <hyperlinks>
    <hyperlink ref="J4" r:id="rId1" display="gerencia@proyectasas.com"/>
  </hyperlinks>
  <pageMargins left="1.299212598425197" right="0.70866141732283472" top="0.74803149606299213" bottom="0.74803149606299213" header="0.31496062992125984" footer="0.31496062992125984"/>
  <pageSetup paperSize="5" scale="93" fitToHeight="6" orientation="landscape"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8"/>
  <sheetViews>
    <sheetView workbookViewId="0">
      <selection activeCell="A6" sqref="A6:A10"/>
    </sheetView>
  </sheetViews>
  <sheetFormatPr baseColWidth="10" defaultRowHeight="15" x14ac:dyDescent="0.25"/>
  <cols>
    <col min="1" max="16384" width="11.42578125" style="15"/>
  </cols>
  <sheetData>
    <row r="8" spans="1:1" x14ac:dyDescent="0.25"/>
  </sheetData>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0"/>
  <sheetViews>
    <sheetView workbookViewId="0">
      <selection activeCell="B11" sqref="B11"/>
    </sheetView>
  </sheetViews>
  <sheetFormatPr baseColWidth="10" defaultRowHeight="15" x14ac:dyDescent="0.25"/>
  <sheetData>
    <row r="2" spans="1:8" x14ac:dyDescent="0.25">
      <c r="A2" t="s">
        <v>37</v>
      </c>
      <c r="B2" t="s">
        <v>38</v>
      </c>
      <c r="C2" t="s">
        <v>39</v>
      </c>
    </row>
    <row r="3" spans="1:8" x14ac:dyDescent="0.25">
      <c r="A3" s="8">
        <v>42254</v>
      </c>
      <c r="B3" s="8">
        <v>42619</v>
      </c>
      <c r="C3" s="9">
        <f>+B3-A3</f>
        <v>365</v>
      </c>
      <c r="D3">
        <v>12</v>
      </c>
    </row>
    <row r="4" spans="1:8" x14ac:dyDescent="0.25">
      <c r="A4" s="8">
        <v>43315</v>
      </c>
      <c r="B4" s="8">
        <v>43403</v>
      </c>
      <c r="C4" s="9">
        <f>+B4-A4</f>
        <v>88</v>
      </c>
      <c r="D4">
        <f t="shared" ref="D4:D6" si="0">+C4/30</f>
        <v>2.9333333333333331</v>
      </c>
    </row>
    <row r="5" spans="1:8" x14ac:dyDescent="0.25">
      <c r="A5" s="8">
        <v>40934</v>
      </c>
      <c r="B5" s="8">
        <v>41324</v>
      </c>
      <c r="C5" s="9">
        <f t="shared" ref="C5:C6" si="1">+B5-A5</f>
        <v>390</v>
      </c>
      <c r="D5">
        <f t="shared" si="0"/>
        <v>13</v>
      </c>
    </row>
    <row r="6" spans="1:8" x14ac:dyDescent="0.25">
      <c r="A6" s="8">
        <v>41037</v>
      </c>
      <c r="B6" s="8">
        <v>41159</v>
      </c>
      <c r="C6" s="9">
        <f t="shared" si="1"/>
        <v>122</v>
      </c>
      <c r="D6">
        <f t="shared" si="0"/>
        <v>4.0666666666666664</v>
      </c>
    </row>
    <row r="7" spans="1:8" x14ac:dyDescent="0.25">
      <c r="A7" s="8"/>
      <c r="B7" s="8"/>
      <c r="C7" s="9">
        <f>SUM(C3:C6)</f>
        <v>965</v>
      </c>
      <c r="D7">
        <f>+C7/30</f>
        <v>32.166666666666664</v>
      </c>
      <c r="E7">
        <f>0.16*30</f>
        <v>4.8</v>
      </c>
      <c r="H7">
        <f>3*365</f>
        <v>1095</v>
      </c>
    </row>
    <row r="8" spans="1:8" x14ac:dyDescent="0.25">
      <c r="A8" s="8"/>
      <c r="B8" s="8"/>
      <c r="C8" s="9">
        <f>+C7/30</f>
        <v>32.166666666666664</v>
      </c>
      <c r="E8">
        <f>32/12</f>
        <v>2.6666666666666665</v>
      </c>
      <c r="F8">
        <f>0.66*12</f>
        <v>7.92</v>
      </c>
    </row>
    <row r="9" spans="1:8" x14ac:dyDescent="0.25">
      <c r="A9" s="8"/>
      <c r="B9" s="8"/>
      <c r="C9" s="9"/>
    </row>
    <row r="10" spans="1:8" x14ac:dyDescent="0.25">
      <c r="A10" s="8"/>
      <c r="B10" s="8"/>
      <c r="C10" s="9"/>
    </row>
    <row r="11" spans="1:8" x14ac:dyDescent="0.25">
      <c r="A11" s="8"/>
      <c r="B11" s="8"/>
      <c r="C11" s="9"/>
    </row>
    <row r="12" spans="1:8" x14ac:dyDescent="0.25">
      <c r="A12" s="8"/>
      <c r="B12" s="8"/>
      <c r="C12" s="9"/>
    </row>
    <row r="13" spans="1:8" x14ac:dyDescent="0.25">
      <c r="A13" s="8"/>
      <c r="B13" s="8"/>
    </row>
    <row r="14" spans="1:8" x14ac:dyDescent="0.25">
      <c r="A14" s="8"/>
      <c r="B14" s="8"/>
    </row>
    <row r="15" spans="1:8" x14ac:dyDescent="0.25">
      <c r="B15" s="8"/>
    </row>
    <row r="16" spans="1:8" x14ac:dyDescent="0.25">
      <c r="B16" s="8"/>
    </row>
    <row r="17" spans="2:2" x14ac:dyDescent="0.25">
      <c r="B17" s="8"/>
    </row>
    <row r="18" spans="2:2" x14ac:dyDescent="0.25">
      <c r="B18" s="8"/>
    </row>
    <row r="19" spans="2:2" x14ac:dyDescent="0.25">
      <c r="B19" s="8"/>
    </row>
    <row r="20" spans="2:2" x14ac:dyDescent="0.25">
      <c r="B20"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ipo_x0020_de_x0020_proceso xmlns="1ca78a4f-366e-4abc-8cb0-6a1d42e17b29">INVITACIÓN PÚBLICA No. 001 de 2019</Tipo_x0020_de_x0020_proceso>
    <Objeto xmlns="1ca78a4f-366e-4abc-8cb0-6a1d42e17b29">Evaluación tecnica - IP 001 Interventoria</Objet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DBB11DC0BDBF14B941E31B000A26CC1" ma:contentTypeVersion="2" ma:contentTypeDescription="Crear nuevo documento." ma:contentTypeScope="" ma:versionID="cdcc92aa28d5f74aa9cde9acf8e8386d">
  <xsd:schema xmlns:xsd="http://www.w3.org/2001/XMLSchema" xmlns:xs="http://www.w3.org/2001/XMLSchema" xmlns:p="http://schemas.microsoft.com/office/2006/metadata/properties" xmlns:ns2="1ca78a4f-366e-4abc-8cb0-6a1d42e17b29" targetNamespace="http://schemas.microsoft.com/office/2006/metadata/properties" ma:root="true" ma:fieldsID="623bd610ca7f77999c3ec60576e93019" ns2:_="">
    <xsd:import namespace="1ca78a4f-366e-4abc-8cb0-6a1d42e17b29"/>
    <xsd:element name="properties">
      <xsd:complexType>
        <xsd:sequence>
          <xsd:element name="documentManagement">
            <xsd:complexType>
              <xsd:all>
                <xsd:element ref="ns2:Objeto" minOccurs="0"/>
                <xsd:element ref="ns2:Tipo_x0020_de_x0020_proces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a78a4f-366e-4abc-8cb0-6a1d42e17b29" elementFormDefault="qualified">
    <xsd:import namespace="http://schemas.microsoft.com/office/2006/documentManagement/types"/>
    <xsd:import namespace="http://schemas.microsoft.com/office/infopath/2007/PartnerControls"/>
    <xsd:element name="Objeto" ma:index="8" nillable="true" ma:displayName="Objeto / Necesidad" ma:internalName="Objeto">
      <xsd:simpleType>
        <xsd:restriction base="dms:Note">
          <xsd:maxLength value="255"/>
        </xsd:restriction>
      </xsd:simpleType>
    </xsd:element>
    <xsd:element name="Tipo_x0020_de_x0020_proceso" ma:index="9" nillable="true" ma:displayName="Tipo de proceso" ma:internalName="Tipo_x0020_de_x0020_proces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1ADD5D-10B7-425C-923B-0439222A0921}">
  <ds:schemaRefs>
    <ds:schemaRef ds:uri="http://schemas.microsoft.com/office/2006/documentManagement/types"/>
    <ds:schemaRef ds:uri="http://schemas.openxmlformats.org/package/2006/metadata/core-properties"/>
    <ds:schemaRef ds:uri="1ca78a4f-366e-4abc-8cb0-6a1d42e17b29"/>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6472707C-60E2-4FE0-9221-2818E7D92C24}">
  <ds:schemaRefs>
    <ds:schemaRef ds:uri="http://schemas.microsoft.com/sharepoint/v3/contenttype/forms"/>
  </ds:schemaRefs>
</ds:datastoreItem>
</file>

<file path=customXml/itemProps3.xml><?xml version="1.0" encoding="utf-8"?>
<ds:datastoreItem xmlns:ds="http://schemas.openxmlformats.org/officeDocument/2006/customXml" ds:itemID="{7367F7C0-F432-4032-8850-D693589921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a78a4f-366e-4abc-8cb0-6a1d42e17b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Consorcio Bioingenieria 2019</vt:lpstr>
      <vt:lpstr>Consorcio Nueva Era</vt:lpstr>
      <vt:lpstr>Hoja3</vt: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Evaluación tecnica - IP 001 Interventoria</dc:title>
  <dc:creator>Fidelina Villa</dc:creator>
  <cp:lastModifiedBy>Gloria Milena Carrero Castro</cp:lastModifiedBy>
  <cp:lastPrinted>2019-05-17T20:54:09Z</cp:lastPrinted>
  <dcterms:created xsi:type="dcterms:W3CDTF">2019-05-16T07:58:45Z</dcterms:created>
  <dcterms:modified xsi:type="dcterms:W3CDTF">2019-05-27T19:56:58Z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0x0101000DBB11DC0BDBF14B941E31B000A26CC1</vt:lpwstr>
  </property>
</Properties>
</file>